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690" activeTab="1"/>
  </bookViews>
  <sheets>
    <sheet name="Caratteristiche camini" sheetId="1" r:id="rId1"/>
    <sheet name="Medie 30-6-98" sheetId="2" r:id="rId2"/>
    <sheet name="Medie 31-12-97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<sst xmlns="http://schemas.openxmlformats.org/spreadsheetml/2006/main" count="454" uniqueCount="253">
  <si>
    <t>con riferimento alla carta Posizione camini.pdd</t>
  </si>
  <si>
    <t>IMPIANTO</t>
  </si>
  <si>
    <t>ALT.</t>
  </si>
  <si>
    <t>COORDINATE</t>
  </si>
  <si>
    <t>DIAM.</t>
  </si>
  <si>
    <t>POS.</t>
  </si>
  <si>
    <t>Area di pertinenza del camino</t>
  </si>
  <si>
    <t>(m)</t>
  </si>
  <si>
    <t>X (m)</t>
  </si>
  <si>
    <t>Y (m)</t>
  </si>
  <si>
    <t>(mm)</t>
  </si>
  <si>
    <t>REPARTO</t>
  </si>
  <si>
    <t>NOTE</t>
  </si>
  <si>
    <t>Alto proporzionamento</t>
  </si>
  <si>
    <t>Agglomerazione</t>
  </si>
  <si>
    <t>Depolverazione nastri ritorni</t>
  </si>
  <si>
    <t>Tamburo miscelatore C22</t>
  </si>
  <si>
    <t>Vibroalimentatore mulino trasporto sinter</t>
  </si>
  <si>
    <t>Frantumazione - vagliatura</t>
  </si>
  <si>
    <t>Trasporto ritorni fabbr. frantumazione</t>
  </si>
  <si>
    <t>Tamburi umidificazione</t>
  </si>
  <si>
    <t>Impianto acido solforico</t>
  </si>
  <si>
    <t>Acido I.S.</t>
  </si>
  <si>
    <t>4-6 h in avviamento impianto</t>
  </si>
  <si>
    <t>12/1</t>
  </si>
  <si>
    <t>Fornetti preriscaldo</t>
  </si>
  <si>
    <t>Trasporto e vagli preparazione carica</t>
  </si>
  <si>
    <t>I.S.F.</t>
  </si>
  <si>
    <t>16</t>
  </si>
  <si>
    <t>Vagliatura coke caldo</t>
  </si>
  <si>
    <t>17</t>
  </si>
  <si>
    <t>Vagliatura coke freddo</t>
  </si>
  <si>
    <t>18</t>
  </si>
  <si>
    <t>Preriscaldatore coke 1</t>
  </si>
  <si>
    <t>19</t>
  </si>
  <si>
    <t>Preriscaldatore coke 2</t>
  </si>
  <si>
    <t>20</t>
  </si>
  <si>
    <t>Bagni piano condensatore</t>
  </si>
  <si>
    <t>21</t>
  </si>
  <si>
    <t>Impianto trattamento dross</t>
  </si>
  <si>
    <t>22</t>
  </si>
  <si>
    <t>Camini sovrapressione forno</t>
  </si>
  <si>
    <t>Emergenza</t>
  </si>
  <si>
    <t>23</t>
  </si>
  <si>
    <t>Canala di granulazione</t>
  </si>
  <si>
    <t>23 bis</t>
  </si>
  <si>
    <t>Finalizzatore abbatt. fumi canala granulazione</t>
  </si>
  <si>
    <t>24</t>
  </si>
  <si>
    <t>Fiaccola</t>
  </si>
  <si>
    <t>24/1</t>
  </si>
  <si>
    <t>By pass fiaccola</t>
  </si>
  <si>
    <t>Solo in fermata impianto</t>
  </si>
  <si>
    <t>25</t>
  </si>
  <si>
    <t>Camino cowper</t>
  </si>
  <si>
    <t>41</t>
  </si>
  <si>
    <t>Estrattori aria zona lingottiere</t>
  </si>
  <si>
    <t>42</t>
  </si>
  <si>
    <t>Avancrogiuolo e scorificazione</t>
  </si>
  <si>
    <t>42/1</t>
  </si>
  <si>
    <t>Estrattore aria zona colata</t>
  </si>
  <si>
    <t>26</t>
  </si>
  <si>
    <t>Alimentazione colonne piombo</t>
  </si>
  <si>
    <t>Raff. zinco</t>
  </si>
  <si>
    <t>27</t>
  </si>
  <si>
    <t>Forno stoccaggio 70 t</t>
  </si>
  <si>
    <t>28</t>
  </si>
  <si>
    <t>Forno alimentazione colonna Rb</t>
  </si>
  <si>
    <t>29</t>
  </si>
  <si>
    <t>Forno Zn.fino E GOB (35 t)</t>
  </si>
  <si>
    <t>30</t>
  </si>
  <si>
    <t>Forno stoccaggio 120 t e rifusione</t>
  </si>
  <si>
    <t>31</t>
  </si>
  <si>
    <t>Forno di liquazione</t>
  </si>
  <si>
    <t>32/33</t>
  </si>
  <si>
    <t>Raffreddamento lingottiere</t>
  </si>
  <si>
    <t>35</t>
  </si>
  <si>
    <t>Recuperatori di calore delle colonne</t>
  </si>
  <si>
    <t>43</t>
  </si>
  <si>
    <t>Forni e cappe depolverazione Zn</t>
  </si>
  <si>
    <t>36,37</t>
  </si>
  <si>
    <t>Camini spegnimento scorie</t>
  </si>
  <si>
    <t>Waelz</t>
  </si>
  <si>
    <t>38</t>
  </si>
  <si>
    <t>Depolverazione bricchette</t>
  </si>
  <si>
    <t>Bricchetta</t>
  </si>
  <si>
    <t>39</t>
  </si>
  <si>
    <t>Forno bricchette</t>
  </si>
  <si>
    <t>40</t>
  </si>
  <si>
    <t>Camino forni Waelz</t>
  </si>
  <si>
    <t>44</t>
  </si>
  <si>
    <t>Ciclo caricamento blende</t>
  </si>
  <si>
    <t>Parchi coperti</t>
  </si>
  <si>
    <t>45</t>
  </si>
  <si>
    <t>Ciclo caricamento galene</t>
  </si>
  <si>
    <t>46</t>
  </si>
  <si>
    <t>Depolverazione circuito classificazione</t>
  </si>
  <si>
    <t>Arrostimento</t>
  </si>
  <si>
    <t>47</t>
  </si>
  <si>
    <t>Camino inter. fluosolid A/B</t>
  </si>
  <si>
    <t>48</t>
  </si>
  <si>
    <r>
      <t>Ciminiera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SO</t>
    </r>
    <r>
      <rPr>
        <vertAlign val="subscript"/>
        <sz val="10"/>
        <rFont val="Arial"/>
        <family val="2"/>
      </rPr>
      <t>4</t>
    </r>
  </si>
  <si>
    <t xml:space="preserve">Acido nuovo polo </t>
  </si>
  <si>
    <t>48/1</t>
  </si>
  <si>
    <t>Acido nuovo polo</t>
  </si>
  <si>
    <t>49</t>
  </si>
  <si>
    <t>Caldaia ausiliaria NP 1/2</t>
  </si>
  <si>
    <t>50</t>
  </si>
  <si>
    <t>Emissioni tine produzione cementi</t>
  </si>
  <si>
    <t>Lisciviazione</t>
  </si>
  <si>
    <t>51</t>
  </si>
  <si>
    <t>Emissioni tine lisciviazione</t>
  </si>
  <si>
    <t>52 A</t>
  </si>
  <si>
    <t>Filtro coda tramoggia volano</t>
  </si>
  <si>
    <t>52 B</t>
  </si>
  <si>
    <t>52 C</t>
  </si>
  <si>
    <t>52 D</t>
  </si>
  <si>
    <t>52 E</t>
  </si>
  <si>
    <t>Filtro coda silos stoccaggio calcinato</t>
  </si>
  <si>
    <t>52 F</t>
  </si>
  <si>
    <t>52 G</t>
  </si>
  <si>
    <t>52 H</t>
  </si>
  <si>
    <t>53</t>
  </si>
  <si>
    <t>Ciminiera Kivcet</t>
  </si>
  <si>
    <t>1600-2350</t>
  </si>
  <si>
    <t>K.S.S.</t>
  </si>
  <si>
    <t>54</t>
  </si>
  <si>
    <t>Gas granulazione scoria</t>
  </si>
  <si>
    <t>55</t>
  </si>
  <si>
    <t>Gas coppelle raffinazione</t>
  </si>
  <si>
    <t>56</t>
  </si>
  <si>
    <t>Fumi riscald. tino di fusione</t>
  </si>
  <si>
    <t>57</t>
  </si>
  <si>
    <t>Surriscaldatore</t>
  </si>
  <si>
    <t>58</t>
  </si>
  <si>
    <t>Fumi forno elettrico</t>
  </si>
  <si>
    <t>59</t>
  </si>
  <si>
    <t>Gas solforosi</t>
  </si>
  <si>
    <t>61</t>
  </si>
  <si>
    <t>Polveri di zinco</t>
  </si>
  <si>
    <t>Poo Zn</t>
  </si>
  <si>
    <t>62 A/B</t>
  </si>
  <si>
    <t>Estrattori aria zona lingottatrice</t>
  </si>
  <si>
    <t>Fusione Zn</t>
  </si>
  <si>
    <t>63</t>
  </si>
  <si>
    <t>Rifusione</t>
  </si>
  <si>
    <t>64</t>
  </si>
  <si>
    <t>Trattamento schiume</t>
  </si>
  <si>
    <t>Camino</t>
  </si>
  <si>
    <t>D.P.R. 203</t>
  </si>
  <si>
    <t>Valori medi al 30/6/98</t>
  </si>
  <si>
    <t>Reparto</t>
  </si>
  <si>
    <t>n°</t>
  </si>
  <si>
    <t>Descrizione</t>
  </si>
  <si>
    <t>Utenze</t>
  </si>
  <si>
    <t>Polveri</t>
  </si>
  <si>
    <t>Pb</t>
  </si>
  <si>
    <r>
      <t>SO</t>
    </r>
    <r>
      <rPr>
        <b/>
        <vertAlign val="subscript"/>
        <sz val="10"/>
        <rFont val="Arial"/>
        <family val="0"/>
      </rPr>
      <t>2</t>
    </r>
  </si>
  <si>
    <t>Q</t>
  </si>
  <si>
    <t>Piombo</t>
  </si>
  <si>
    <t>Zn</t>
  </si>
  <si>
    <t>Cd</t>
  </si>
  <si>
    <t>mg/mc</t>
  </si>
  <si>
    <t>Nmc/h</t>
  </si>
  <si>
    <t>kg/h</t>
  </si>
  <si>
    <t>Agglom.</t>
  </si>
  <si>
    <t>CD15</t>
  </si>
  <si>
    <t>Silos ritorni</t>
  </si>
  <si>
    <t>AAF</t>
  </si>
  <si>
    <t>Stoccaggio sinter</t>
  </si>
  <si>
    <t>C22</t>
  </si>
  <si>
    <t>Tamburo 2° miscelazione</t>
  </si>
  <si>
    <t>CD24</t>
  </si>
  <si>
    <t>Depolverazione D.L.</t>
  </si>
  <si>
    <t>*5</t>
  </si>
  <si>
    <t>CD34</t>
  </si>
  <si>
    <t>Frantumazione e vagliatura</t>
  </si>
  <si>
    <t>CD58</t>
  </si>
  <si>
    <t>Caduta nastri e C20</t>
  </si>
  <si>
    <t>CD36</t>
  </si>
  <si>
    <t>Tamburo raffreddamento ritorni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</si>
  <si>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SO</t>
    </r>
    <r>
      <rPr>
        <vertAlign val="subscript"/>
        <sz val="10"/>
        <rFont val="Arial"/>
        <family val="2"/>
      </rPr>
      <t>4</t>
    </r>
  </si>
  <si>
    <t>FH35</t>
  </si>
  <si>
    <t>Depolverazione sinter</t>
  </si>
  <si>
    <t>FH36</t>
  </si>
  <si>
    <t>depolverazione coke caldo</t>
  </si>
  <si>
    <t>FH36/B</t>
  </si>
  <si>
    <t>Depolverazione coke freddo</t>
  </si>
  <si>
    <t>FB10</t>
  </si>
  <si>
    <t>Preriscaldatore coke</t>
  </si>
  <si>
    <t>FB11</t>
  </si>
  <si>
    <t>FH37</t>
  </si>
  <si>
    <t>Bagni condensatore ciclo zinco</t>
  </si>
  <si>
    <t>FH49</t>
  </si>
  <si>
    <t>Impianto dross</t>
  </si>
  <si>
    <t>23B</t>
  </si>
  <si>
    <t>Ceilcote</t>
  </si>
  <si>
    <t>Scorifica forno I.S.</t>
  </si>
  <si>
    <t>COW</t>
  </si>
  <si>
    <t>Preriscaldatore aria forno</t>
  </si>
  <si>
    <t>Flakt I.S.</t>
  </si>
  <si>
    <t>Campane di carico e colata Pb</t>
  </si>
  <si>
    <t>Raff.</t>
  </si>
  <si>
    <t>Principale Raff. Zn</t>
  </si>
  <si>
    <t>Forni riscaldamento colonne</t>
  </si>
  <si>
    <t>Flakt Raffinaz. Zn</t>
  </si>
  <si>
    <t>Portine forni e siviera</t>
  </si>
  <si>
    <t>Depolv. Bricchette</t>
  </si>
  <si>
    <t>Depol. ambiente bricchettatura</t>
  </si>
  <si>
    <t>Tapiro</t>
  </si>
  <si>
    <t>Depol. processo bricchettatura</t>
  </si>
  <si>
    <t>Forni Waelz</t>
  </si>
  <si>
    <t>Linea produzione ossidi</t>
  </si>
  <si>
    <t>P.M.P.</t>
  </si>
  <si>
    <t>Parco Zn</t>
  </si>
  <si>
    <t>Ciclo carico blende</t>
  </si>
  <si>
    <t>Parco Pb</t>
  </si>
  <si>
    <t>Ciclo carico galena</t>
  </si>
  <si>
    <t>Arrost.</t>
  </si>
  <si>
    <t>Depolv. Imp. Arr.</t>
  </si>
  <si>
    <t>Linea trasporto calcinato</t>
  </si>
  <si>
    <t>1200 *850</t>
  </si>
  <si>
    <t>Lisciviaz.</t>
  </si>
  <si>
    <t>Trasporto pneumat.</t>
  </si>
  <si>
    <t>Depolverazione calcinato</t>
  </si>
  <si>
    <t>KSS</t>
  </si>
  <si>
    <t>53A</t>
  </si>
  <si>
    <t>Princ. Kivcet</t>
  </si>
  <si>
    <t>Depolverazione ambiente</t>
  </si>
  <si>
    <t>53P</t>
  </si>
  <si>
    <t>Depolverazione processo</t>
  </si>
  <si>
    <t>Scorif. Kivcet</t>
  </si>
  <si>
    <t>Depolv. canala granulazione</t>
  </si>
  <si>
    <t>Gas coppelle</t>
  </si>
  <si>
    <t>Bruciatori coppelle</t>
  </si>
  <si>
    <t>Elettrolisi</t>
  </si>
  <si>
    <t>Polveri Zn</t>
  </si>
  <si>
    <t>Polveri Zn e fusione anodi</t>
  </si>
  <si>
    <t>Impianto rifusione</t>
  </si>
  <si>
    <t>Portine forno rifusione catodi</t>
  </si>
  <si>
    <t>Tratt. schiume</t>
  </si>
  <si>
    <t>Ciclo trattamento schiume</t>
  </si>
  <si>
    <t>Intensità di emissione  (kg/h)</t>
  </si>
  <si>
    <t>Somma progressiva dei carichi emessi</t>
  </si>
  <si>
    <t>* Prescrizione CRIAS</t>
  </si>
  <si>
    <t>CAMINO</t>
  </si>
  <si>
    <t>AGGLOM.</t>
  </si>
  <si>
    <t>RAFF. Zn</t>
  </si>
  <si>
    <t>WAELZ</t>
  </si>
  <si>
    <t>PMP</t>
  </si>
  <si>
    <t>ARROST.</t>
  </si>
  <si>
    <t>LISCIV.</t>
  </si>
  <si>
    <t>ELETTR. Zn</t>
  </si>
  <si>
    <t>Ritorna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</si>
</sst>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Letter Gothic"/>
      <family val="3"/>
    </font>
    <font>
      <b/>
      <sz val="8"/>
      <name val="Arial"/>
      <family val="0"/>
    </font>
    <font>
      <b/>
      <vertAlign val="sub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wrapText="1"/>
    </xf>
    <xf numFmtId="0" fontId="1" fillId="0" borderId="12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/>
    </xf>
    <xf numFmtId="0" fontId="1" fillId="0" borderId="36" xfId="0" applyFont="1" applyBorder="1" applyAlignment="1">
      <alignment/>
    </xf>
    <xf numFmtId="0" fontId="1" fillId="0" borderId="11" xfId="0" applyFont="1" applyBorder="1" applyAlignment="1">
      <alignment/>
    </xf>
    <xf numFmtId="0" fontId="11" fillId="0" borderId="0" xfId="15" applyAlignment="1">
      <alignment/>
    </xf>
    <xf numFmtId="0" fontId="5" fillId="0" borderId="25" xfId="0" applyFont="1" applyBorder="1" applyAlignment="1">
      <alignment/>
    </xf>
    <xf numFmtId="0" fontId="5" fillId="0" borderId="35" xfId="0" applyFon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1" fillId="0" borderId="25" xfId="0" applyFont="1" applyBorder="1" applyAlignment="1">
      <alignment/>
    </xf>
    <xf numFmtId="49" fontId="5" fillId="0" borderId="35" xfId="0" applyNumberFormat="1" applyFont="1" applyBorder="1" applyAlignment="1">
      <alignment/>
    </xf>
    <xf numFmtId="49" fontId="0" fillId="0" borderId="39" xfId="0" applyNumberFormat="1" applyBorder="1" applyAlignment="1">
      <alignment/>
    </xf>
    <xf numFmtId="0" fontId="0" fillId="0" borderId="37" xfId="0" applyBorder="1" applyAlignment="1">
      <alignment horizontal="left"/>
    </xf>
    <xf numFmtId="0" fontId="1" fillId="0" borderId="4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85725</xdr:rowOff>
    </xdr:from>
    <xdr:to>
      <xdr:col>4</xdr:col>
      <xdr:colOff>9525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76325" y="85725"/>
          <a:ext cx="2990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POSIZIONE DEI CAMINI</a:t>
          </a:r>
        </a:p>
      </xdr:txBody>
    </xdr:sp>
    <xdr:clientData/>
  </xdr:twoCellAnchor>
  <xdr:twoCellAnchor>
    <xdr:from>
      <xdr:col>8</xdr:col>
      <xdr:colOff>57150</xdr:colOff>
      <xdr:row>30</xdr:row>
      <xdr:rowOff>19050</xdr:rowOff>
    </xdr:from>
    <xdr:to>
      <xdr:col>8</xdr:col>
      <xdr:colOff>809625</xdr:colOff>
      <xdr:row>35</xdr:row>
      <xdr:rowOff>152400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6781800" y="4991100"/>
          <a:ext cx="752475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Convogliati
al camino
 n° 43</a:t>
          </a:r>
        </a:p>
      </xdr:txBody>
    </xdr:sp>
    <xdr:clientData/>
  </xdr:twoCellAnchor>
  <xdr:twoCellAnchor>
    <xdr:from>
      <xdr:col>8</xdr:col>
      <xdr:colOff>28575</xdr:colOff>
      <xdr:row>63</xdr:row>
      <xdr:rowOff>28575</xdr:rowOff>
    </xdr:from>
    <xdr:to>
      <xdr:col>8</xdr:col>
      <xdr:colOff>942975</xdr:colOff>
      <xdr:row>66</xdr:row>
      <xdr:rowOff>142875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6753225" y="10439400"/>
          <a:ext cx="91440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Funzione 
solo in avviamento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12</xdr:col>
      <xdr:colOff>266700</xdr:colOff>
      <xdr:row>3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" y="28575"/>
          <a:ext cx="6743700" cy="5238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Letter Gothic"/>
              <a:ea typeface="Letter Gothic"/>
              <a:cs typeface="Letter Gothic"/>
            </a:rPr>
            <a:t>Valori medi dei rilevamenti al camino effettuati da Enirisorse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al 30/6/1998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12</xdr:col>
      <xdr:colOff>266700</xdr:colOff>
      <xdr:row>3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" y="28575"/>
          <a:ext cx="7248525" cy="5238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Letter Gothic"/>
              <a:ea typeface="Letter Gothic"/>
              <a:cs typeface="Letter Gothic"/>
            </a:rPr>
            <a:t>Valori medi dei rilevamenti al camino effettuati da Enirisorse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al 31/12/1997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Archivio\Web\Emissioni%20Enirisors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2" width="6.57421875" style="0" customWidth="1"/>
    <col min="3" max="3" width="39.28125" style="0" customWidth="1"/>
    <col min="4" max="4" width="5.421875" style="0" customWidth="1"/>
    <col min="5" max="5" width="8.421875" style="0" customWidth="1"/>
    <col min="6" max="7" width="8.28125" style="0" customWidth="1"/>
    <col min="8" max="8" width="15.00390625" style="0" customWidth="1"/>
    <col min="9" max="9" width="20.140625" style="0" customWidth="1"/>
  </cols>
  <sheetData>
    <row r="1" ht="12.75">
      <c r="C1" s="68"/>
    </row>
    <row r="2" spans="1:6" ht="21" customHeight="1">
      <c r="A2" s="68" t="s">
        <v>252</v>
      </c>
      <c r="F2" t="s">
        <v>0</v>
      </c>
    </row>
    <row r="3" ht="7.5" customHeight="1" thickBot="1"/>
    <row r="4" spans="1:9" ht="15">
      <c r="A4" s="77" t="s">
        <v>244</v>
      </c>
      <c r="B4" s="73"/>
      <c r="C4" s="69" t="s">
        <v>1</v>
      </c>
      <c r="D4" s="10" t="s">
        <v>2</v>
      </c>
      <c r="E4" s="10" t="s">
        <v>3</v>
      </c>
      <c r="F4" s="10"/>
      <c r="G4" s="10" t="s">
        <v>4</v>
      </c>
      <c r="H4" s="10"/>
      <c r="I4" s="11"/>
    </row>
    <row r="5" spans="1:9" ht="15.75" thickBot="1">
      <c r="A5" s="78" t="s">
        <v>11</v>
      </c>
      <c r="B5" s="74" t="s">
        <v>5</v>
      </c>
      <c r="C5" s="70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3" t="s">
        <v>12</v>
      </c>
    </row>
    <row r="6" spans="1:9" ht="12.75">
      <c r="A6" s="79" t="s">
        <v>245</v>
      </c>
      <c r="B6" s="75">
        <v>1</v>
      </c>
      <c r="C6" s="3" t="s">
        <v>13</v>
      </c>
      <c r="D6" s="3">
        <v>32</v>
      </c>
      <c r="E6" s="3">
        <v>5388.75</v>
      </c>
      <c r="F6" s="3">
        <v>3207.4</v>
      </c>
      <c r="G6" s="3">
        <v>1208</v>
      </c>
      <c r="H6" s="3" t="s">
        <v>14</v>
      </c>
      <c r="I6" s="16"/>
    </row>
    <row r="7" spans="1:9" ht="12.75">
      <c r="A7" s="80"/>
      <c r="B7" s="71">
        <v>2</v>
      </c>
      <c r="C7" s="5" t="s">
        <v>15</v>
      </c>
      <c r="D7" s="5">
        <v>22</v>
      </c>
      <c r="E7" s="5">
        <v>5405.63</v>
      </c>
      <c r="F7" s="5">
        <v>3212.25</v>
      </c>
      <c r="G7" s="5">
        <v>860</v>
      </c>
      <c r="H7" s="5" t="s">
        <v>14</v>
      </c>
      <c r="I7" s="15"/>
    </row>
    <row r="8" spans="1:9" ht="12.75">
      <c r="A8" s="80"/>
      <c r="B8" s="71">
        <v>5</v>
      </c>
      <c r="C8" s="5" t="s">
        <v>16</v>
      </c>
      <c r="D8" s="5">
        <v>32</v>
      </c>
      <c r="E8" s="5">
        <v>5494.06</v>
      </c>
      <c r="F8" s="5">
        <v>3278.5</v>
      </c>
      <c r="G8" s="5">
        <v>1400</v>
      </c>
      <c r="H8" s="5" t="s">
        <v>14</v>
      </c>
      <c r="I8" s="15"/>
    </row>
    <row r="9" spans="1:9" ht="12.75">
      <c r="A9" s="80"/>
      <c r="B9" s="71">
        <v>6</v>
      </c>
      <c r="C9" s="5" t="s">
        <v>17</v>
      </c>
      <c r="D9" s="5">
        <v>67.1</v>
      </c>
      <c r="E9" s="5">
        <v>5441.19</v>
      </c>
      <c r="F9" s="5">
        <v>3305.5</v>
      </c>
      <c r="G9" s="5">
        <v>1510</v>
      </c>
      <c r="H9" s="5" t="s">
        <v>14</v>
      </c>
      <c r="I9" s="15"/>
    </row>
    <row r="10" spans="1:9" ht="12.75">
      <c r="A10" s="80"/>
      <c r="B10" s="71">
        <v>7</v>
      </c>
      <c r="C10" s="5" t="s">
        <v>18</v>
      </c>
      <c r="D10" s="5">
        <v>34</v>
      </c>
      <c r="E10" s="5">
        <v>5412</v>
      </c>
      <c r="F10" s="5">
        <v>3244.1</v>
      </c>
      <c r="G10" s="5">
        <v>1600</v>
      </c>
      <c r="H10" s="5" t="s">
        <v>14</v>
      </c>
      <c r="I10" s="15"/>
    </row>
    <row r="11" spans="1:9" ht="12.75">
      <c r="A11" s="80"/>
      <c r="B11" s="71">
        <v>8</v>
      </c>
      <c r="C11" s="5" t="s">
        <v>19</v>
      </c>
      <c r="D11" s="5">
        <v>34.12</v>
      </c>
      <c r="E11" s="5">
        <v>5411.53</v>
      </c>
      <c r="F11" s="5">
        <v>3287.6</v>
      </c>
      <c r="G11" s="5">
        <v>650</v>
      </c>
      <c r="H11" s="5" t="s">
        <v>14</v>
      </c>
      <c r="I11" s="15"/>
    </row>
    <row r="12" spans="1:9" ht="12.75">
      <c r="A12" s="80"/>
      <c r="B12" s="71">
        <v>11</v>
      </c>
      <c r="C12" s="5" t="s">
        <v>20</v>
      </c>
      <c r="D12" s="5">
        <v>39</v>
      </c>
      <c r="E12" s="5">
        <v>5393.86</v>
      </c>
      <c r="F12" s="5">
        <v>3283.9</v>
      </c>
      <c r="G12" s="5">
        <v>1500</v>
      </c>
      <c r="H12" s="5" t="s">
        <v>14</v>
      </c>
      <c r="I12" s="15"/>
    </row>
    <row r="13" spans="1:9" ht="12.75">
      <c r="A13" s="80"/>
      <c r="B13" s="71">
        <v>12</v>
      </c>
      <c r="C13" s="5" t="s">
        <v>21</v>
      </c>
      <c r="D13" s="5">
        <v>85</v>
      </c>
      <c r="E13" s="5">
        <v>5471.35</v>
      </c>
      <c r="F13" s="5">
        <v>3267.7</v>
      </c>
      <c r="G13" s="5">
        <v>1900</v>
      </c>
      <c r="H13" s="5" t="s">
        <v>22</v>
      </c>
      <c r="I13" s="15" t="s">
        <v>23</v>
      </c>
    </row>
    <row r="14" spans="1:9" ht="13.5" thickBot="1">
      <c r="A14" s="81"/>
      <c r="B14" s="71" t="s">
        <v>24</v>
      </c>
      <c r="C14" s="5" t="s">
        <v>25</v>
      </c>
      <c r="D14" s="5">
        <v>13</v>
      </c>
      <c r="E14" s="5">
        <v>5446.2</v>
      </c>
      <c r="F14" s="5">
        <v>3275.62</v>
      </c>
      <c r="G14" s="5">
        <v>690</v>
      </c>
      <c r="H14" s="5" t="s">
        <v>22</v>
      </c>
      <c r="I14" s="15"/>
    </row>
    <row r="15" spans="1:9" ht="12.75">
      <c r="A15" s="79" t="s">
        <v>27</v>
      </c>
      <c r="B15" s="76">
        <v>15</v>
      </c>
      <c r="C15" s="5" t="s">
        <v>26</v>
      </c>
      <c r="D15" s="5">
        <v>48</v>
      </c>
      <c r="E15" s="5">
        <v>5334.75</v>
      </c>
      <c r="F15" s="5">
        <v>3326.84</v>
      </c>
      <c r="G15" s="5">
        <v>1760</v>
      </c>
      <c r="H15" s="5" t="s">
        <v>27</v>
      </c>
      <c r="I15" s="15"/>
    </row>
    <row r="16" spans="1:9" ht="12.75">
      <c r="A16" s="80"/>
      <c r="B16" s="71" t="s">
        <v>28</v>
      </c>
      <c r="C16" s="5" t="s">
        <v>29</v>
      </c>
      <c r="D16" s="5">
        <v>48</v>
      </c>
      <c r="E16" s="5">
        <v>5336.89</v>
      </c>
      <c r="F16" s="5">
        <v>3245.35</v>
      </c>
      <c r="G16" s="5">
        <v>750</v>
      </c>
      <c r="H16" s="5" t="s">
        <v>27</v>
      </c>
      <c r="I16" s="15"/>
    </row>
    <row r="17" spans="1:9" ht="12.75">
      <c r="A17" s="80"/>
      <c r="B17" s="71" t="s">
        <v>30</v>
      </c>
      <c r="C17" s="5" t="s">
        <v>31</v>
      </c>
      <c r="D17" s="5">
        <v>36</v>
      </c>
      <c r="E17" s="5">
        <v>5333.15</v>
      </c>
      <c r="F17" s="5">
        <v>3245.25</v>
      </c>
      <c r="G17" s="5">
        <v>860</v>
      </c>
      <c r="H17" s="5" t="s">
        <v>27</v>
      </c>
      <c r="I17" s="15"/>
    </row>
    <row r="18" spans="1:9" ht="12.75">
      <c r="A18" s="80"/>
      <c r="B18" s="71" t="s">
        <v>32</v>
      </c>
      <c r="C18" s="5" t="s">
        <v>33</v>
      </c>
      <c r="D18" s="5">
        <v>36</v>
      </c>
      <c r="E18" s="5">
        <v>5230.18</v>
      </c>
      <c r="F18" s="5">
        <v>3254.49</v>
      </c>
      <c r="G18" s="5">
        <v>848</v>
      </c>
      <c r="H18" s="5" t="s">
        <v>27</v>
      </c>
      <c r="I18" s="15"/>
    </row>
    <row r="19" spans="1:9" ht="12.75">
      <c r="A19" s="80"/>
      <c r="B19" s="71" t="s">
        <v>34</v>
      </c>
      <c r="C19" s="5" t="s">
        <v>35</v>
      </c>
      <c r="D19" s="5">
        <v>36</v>
      </c>
      <c r="E19" s="5">
        <v>5237.55</v>
      </c>
      <c r="F19" s="5">
        <v>3254.14</v>
      </c>
      <c r="G19" s="5">
        <v>848</v>
      </c>
      <c r="H19" s="5" t="s">
        <v>27</v>
      </c>
      <c r="I19" s="15"/>
    </row>
    <row r="20" spans="1:9" ht="12.75">
      <c r="A20" s="80"/>
      <c r="B20" s="71" t="s">
        <v>36</v>
      </c>
      <c r="C20" s="5" t="s">
        <v>37</v>
      </c>
      <c r="D20" s="5">
        <v>38</v>
      </c>
      <c r="E20" s="5">
        <v>5288.5</v>
      </c>
      <c r="F20" s="5">
        <v>3289.85</v>
      </c>
      <c r="G20" s="5">
        <v>1760</v>
      </c>
      <c r="H20" s="5" t="s">
        <v>27</v>
      </c>
      <c r="I20" s="15"/>
    </row>
    <row r="21" spans="1:9" ht="12.75">
      <c r="A21" s="80"/>
      <c r="B21" s="71" t="s">
        <v>38</v>
      </c>
      <c r="C21" s="5" t="s">
        <v>39</v>
      </c>
      <c r="D21" s="5">
        <v>38</v>
      </c>
      <c r="E21" s="5">
        <v>5270.35</v>
      </c>
      <c r="F21" s="5">
        <v>3293.09</v>
      </c>
      <c r="G21" s="5">
        <v>1200</v>
      </c>
      <c r="H21" s="5" t="s">
        <v>27</v>
      </c>
      <c r="I21" s="15"/>
    </row>
    <row r="22" spans="1:9" ht="12.75">
      <c r="A22" s="80"/>
      <c r="B22" s="71" t="s">
        <v>40</v>
      </c>
      <c r="C22" s="5" t="s">
        <v>41</v>
      </c>
      <c r="D22" s="5">
        <v>38</v>
      </c>
      <c r="E22" s="5">
        <v>5267.5</v>
      </c>
      <c r="F22" s="5">
        <v>3281.4</v>
      </c>
      <c r="G22" s="5">
        <v>600</v>
      </c>
      <c r="H22" s="5" t="s">
        <v>27</v>
      </c>
      <c r="I22" s="15" t="s">
        <v>42</v>
      </c>
    </row>
    <row r="23" spans="1:9" ht="12.75">
      <c r="A23" s="80"/>
      <c r="B23" s="71" t="s">
        <v>43</v>
      </c>
      <c r="C23" s="5" t="s">
        <v>44</v>
      </c>
      <c r="D23" s="5">
        <v>38</v>
      </c>
      <c r="E23" s="5">
        <v>5267.7</v>
      </c>
      <c r="F23" s="5">
        <v>3245.2</v>
      </c>
      <c r="G23" s="5">
        <v>1400</v>
      </c>
      <c r="H23" s="5" t="s">
        <v>27</v>
      </c>
      <c r="I23" s="15"/>
    </row>
    <row r="24" spans="1:9" ht="12.75">
      <c r="A24" s="80"/>
      <c r="B24" s="71" t="s">
        <v>45</v>
      </c>
      <c r="C24" s="5" t="s">
        <v>46</v>
      </c>
      <c r="D24" s="5">
        <v>38</v>
      </c>
      <c r="E24" s="5">
        <v>5246.69</v>
      </c>
      <c r="F24" s="5">
        <v>3251.43</v>
      </c>
      <c r="G24" s="5">
        <v>1400</v>
      </c>
      <c r="H24" s="5" t="s">
        <v>27</v>
      </c>
      <c r="I24" s="15"/>
    </row>
    <row r="25" spans="1:9" ht="12.75">
      <c r="A25" s="80"/>
      <c r="B25" s="71" t="s">
        <v>47</v>
      </c>
      <c r="C25" s="5" t="s">
        <v>48</v>
      </c>
      <c r="D25" s="5">
        <v>48</v>
      </c>
      <c r="E25" s="5">
        <v>5273.3</v>
      </c>
      <c r="F25" s="5">
        <v>3237.4</v>
      </c>
      <c r="G25" s="5">
        <v>2000</v>
      </c>
      <c r="H25" s="5" t="s">
        <v>27</v>
      </c>
      <c r="I25" s="15"/>
    </row>
    <row r="26" spans="1:9" ht="12.75">
      <c r="A26" s="80"/>
      <c r="B26" s="71" t="s">
        <v>49</v>
      </c>
      <c r="C26" s="5" t="s">
        <v>50</v>
      </c>
      <c r="D26" s="5">
        <v>36</v>
      </c>
      <c r="E26" s="5">
        <v>5280.6</v>
      </c>
      <c r="F26" s="5">
        <v>3249.6</v>
      </c>
      <c r="G26" s="5">
        <v>800</v>
      </c>
      <c r="H26" s="5" t="s">
        <v>27</v>
      </c>
      <c r="I26" s="15" t="s">
        <v>51</v>
      </c>
    </row>
    <row r="27" spans="1:9" ht="12.75">
      <c r="A27" s="80"/>
      <c r="B27" s="71" t="s">
        <v>52</v>
      </c>
      <c r="C27" s="5" t="s">
        <v>53</v>
      </c>
      <c r="D27" s="5">
        <v>48</v>
      </c>
      <c r="E27" s="5">
        <v>5292.05</v>
      </c>
      <c r="F27" s="5">
        <v>3212.63</v>
      </c>
      <c r="G27" s="5">
        <v>1750</v>
      </c>
      <c r="H27" s="5" t="s">
        <v>27</v>
      </c>
      <c r="I27" s="15"/>
    </row>
    <row r="28" spans="1:9" ht="12.75">
      <c r="A28" s="80"/>
      <c r="B28" s="71" t="s">
        <v>54</v>
      </c>
      <c r="C28" s="5" t="s">
        <v>55</v>
      </c>
      <c r="D28" s="5">
        <v>10</v>
      </c>
      <c r="E28" s="5">
        <v>5228.1</v>
      </c>
      <c r="F28" s="5">
        <v>3265.5</v>
      </c>
      <c r="G28" s="5">
        <v>1100</v>
      </c>
      <c r="H28" s="5" t="s">
        <v>27</v>
      </c>
      <c r="I28" s="15"/>
    </row>
    <row r="29" spans="1:9" ht="12.75">
      <c r="A29" s="80"/>
      <c r="B29" s="71" t="s">
        <v>56</v>
      </c>
      <c r="C29" s="5" t="s">
        <v>57</v>
      </c>
      <c r="D29" s="5">
        <v>36</v>
      </c>
      <c r="E29" s="5">
        <v>5257.65</v>
      </c>
      <c r="F29" s="5">
        <v>3289.85</v>
      </c>
      <c r="G29" s="5">
        <v>1850</v>
      </c>
      <c r="H29" s="5" t="s">
        <v>27</v>
      </c>
      <c r="I29" s="15"/>
    </row>
    <row r="30" spans="1:9" ht="12.75">
      <c r="A30" s="80"/>
      <c r="B30" s="71" t="s">
        <v>58</v>
      </c>
      <c r="C30" s="5" t="s">
        <v>59</v>
      </c>
      <c r="D30" s="5">
        <v>36</v>
      </c>
      <c r="E30" s="5">
        <v>5246.22</v>
      </c>
      <c r="F30" s="5">
        <v>3251.25</v>
      </c>
      <c r="G30" s="5">
        <v>1100</v>
      </c>
      <c r="H30" s="5" t="s">
        <v>27</v>
      </c>
      <c r="I30" s="15"/>
    </row>
    <row r="31" spans="1:9" ht="12.75">
      <c r="A31" s="80"/>
      <c r="B31" s="71" t="s">
        <v>60</v>
      </c>
      <c r="C31" s="5" t="s">
        <v>61</v>
      </c>
      <c r="D31" s="5">
        <v>26.2</v>
      </c>
      <c r="E31" s="5">
        <v>5220.9</v>
      </c>
      <c r="F31" s="5">
        <v>3291.85</v>
      </c>
      <c r="G31" s="5">
        <v>300</v>
      </c>
      <c r="H31" s="5" t="s">
        <v>62</v>
      </c>
      <c r="I31" s="15"/>
    </row>
    <row r="32" spans="1:9" ht="12.75">
      <c r="A32" s="80"/>
      <c r="B32" s="71" t="s">
        <v>63</v>
      </c>
      <c r="C32" s="5" t="s">
        <v>64</v>
      </c>
      <c r="D32" s="5"/>
      <c r="E32" s="5"/>
      <c r="F32" s="5"/>
      <c r="G32" s="5"/>
      <c r="H32" s="5" t="s">
        <v>62</v>
      </c>
      <c r="I32" s="15"/>
    </row>
    <row r="33" spans="1:9" ht="12.75">
      <c r="A33" s="80"/>
      <c r="B33" s="71" t="s">
        <v>65</v>
      </c>
      <c r="C33" s="5" t="s">
        <v>66</v>
      </c>
      <c r="D33" s="5">
        <v>26.2</v>
      </c>
      <c r="E33" s="5">
        <v>5199.84</v>
      </c>
      <c r="F33" s="5">
        <v>3291.85</v>
      </c>
      <c r="G33" s="5">
        <v>200</v>
      </c>
      <c r="H33" s="5" t="s">
        <v>62</v>
      </c>
      <c r="I33" s="15"/>
    </row>
    <row r="34" spans="1:9" ht="12.75">
      <c r="A34" s="80"/>
      <c r="B34" s="71" t="s">
        <v>67</v>
      </c>
      <c r="C34" s="5" t="s">
        <v>68</v>
      </c>
      <c r="D34" s="5">
        <v>26.2</v>
      </c>
      <c r="E34" s="5">
        <v>5195.05</v>
      </c>
      <c r="F34" s="5">
        <v>3286.35</v>
      </c>
      <c r="G34" s="5">
        <v>400</v>
      </c>
      <c r="H34" s="5" t="s">
        <v>62</v>
      </c>
      <c r="I34" s="15"/>
    </row>
    <row r="35" spans="1:9" ht="12.75">
      <c r="A35" s="80"/>
      <c r="B35" s="71" t="s">
        <v>69</v>
      </c>
      <c r="C35" s="5" t="s">
        <v>70</v>
      </c>
      <c r="D35" s="5">
        <v>26.2</v>
      </c>
      <c r="E35" s="5">
        <v>5194.9</v>
      </c>
      <c r="F35" s="5">
        <v>3294.03</v>
      </c>
      <c r="G35" s="5">
        <v>560</v>
      </c>
      <c r="H35" s="5" t="s">
        <v>62</v>
      </c>
      <c r="I35" s="15"/>
    </row>
    <row r="36" spans="1:9" ht="12.75">
      <c r="A36" s="80"/>
      <c r="B36" s="71" t="s">
        <v>71</v>
      </c>
      <c r="C36" s="5" t="s">
        <v>72</v>
      </c>
      <c r="D36" s="5">
        <v>27</v>
      </c>
      <c r="E36" s="5">
        <v>5198.45</v>
      </c>
      <c r="F36" s="5">
        <v>3267.55</v>
      </c>
      <c r="G36" s="5">
        <v>650</v>
      </c>
      <c r="H36" s="5" t="s">
        <v>62</v>
      </c>
      <c r="I36" s="15"/>
    </row>
    <row r="37" spans="1:9" ht="13.5" thickBot="1">
      <c r="A37" s="81"/>
      <c r="B37" s="71" t="s">
        <v>73</v>
      </c>
      <c r="C37" s="5" t="s">
        <v>74</v>
      </c>
      <c r="D37" s="5">
        <v>10</v>
      </c>
      <c r="E37" s="5">
        <v>5163.2</v>
      </c>
      <c r="F37" s="5">
        <v>3275.8</v>
      </c>
      <c r="G37" s="5">
        <v>1000</v>
      </c>
      <c r="H37" s="5" t="s">
        <v>62</v>
      </c>
      <c r="I37" s="15"/>
    </row>
    <row r="38" spans="1:9" ht="12.75">
      <c r="A38" s="79" t="s">
        <v>246</v>
      </c>
      <c r="B38" s="71" t="s">
        <v>75</v>
      </c>
      <c r="C38" s="5" t="s">
        <v>76</v>
      </c>
      <c r="D38" s="5">
        <v>60</v>
      </c>
      <c r="E38" s="5">
        <v>5215.69</v>
      </c>
      <c r="F38" s="5">
        <v>3297.35</v>
      </c>
      <c r="G38" s="5">
        <v>3154</v>
      </c>
      <c r="H38" s="5" t="s">
        <v>62</v>
      </c>
      <c r="I38" s="15"/>
    </row>
    <row r="39" spans="1:9" ht="12.75">
      <c r="A39" s="80"/>
      <c r="B39" s="71" t="s">
        <v>77</v>
      </c>
      <c r="C39" s="5" t="s">
        <v>78</v>
      </c>
      <c r="D39" s="5">
        <v>25.015</v>
      </c>
      <c r="E39" s="5">
        <v>5197.55</v>
      </c>
      <c r="F39" s="5">
        <v>3295.75</v>
      </c>
      <c r="G39" s="5">
        <v>1518</v>
      </c>
      <c r="H39" s="5" t="s">
        <v>62</v>
      </c>
      <c r="I39" s="15"/>
    </row>
    <row r="40" spans="1:9" ht="13.5" thickBot="1">
      <c r="A40" s="81"/>
      <c r="B40" s="71" t="s">
        <v>79</v>
      </c>
      <c r="C40" s="5" t="s">
        <v>80</v>
      </c>
      <c r="D40" s="5">
        <v>15.9</v>
      </c>
      <c r="E40" s="5">
        <v>5150</v>
      </c>
      <c r="F40" s="5">
        <v>3150</v>
      </c>
      <c r="G40" s="5">
        <v>810</v>
      </c>
      <c r="H40" s="5" t="s">
        <v>81</v>
      </c>
      <c r="I40" s="15"/>
    </row>
    <row r="41" spans="1:9" ht="12.75">
      <c r="A41" s="79" t="s">
        <v>247</v>
      </c>
      <c r="B41" s="71" t="s">
        <v>82</v>
      </c>
      <c r="C41" s="5" t="s">
        <v>83</v>
      </c>
      <c r="D41" s="5">
        <v>26</v>
      </c>
      <c r="E41" s="5">
        <v>5186.42</v>
      </c>
      <c r="F41" s="5">
        <v>3135.8</v>
      </c>
      <c r="G41" s="5">
        <v>1320</v>
      </c>
      <c r="H41" s="5" t="s">
        <v>84</v>
      </c>
      <c r="I41" s="15"/>
    </row>
    <row r="42" spans="1:9" ht="12.75">
      <c r="A42" s="80"/>
      <c r="B42" s="71" t="s">
        <v>85</v>
      </c>
      <c r="C42" s="5" t="s">
        <v>86</v>
      </c>
      <c r="D42" s="5">
        <v>31.4</v>
      </c>
      <c r="E42" s="5">
        <v>5239.95</v>
      </c>
      <c r="F42" s="5">
        <v>3116.15</v>
      </c>
      <c r="G42" s="5">
        <v>800</v>
      </c>
      <c r="H42" s="5" t="s">
        <v>84</v>
      </c>
      <c r="I42" s="15"/>
    </row>
    <row r="43" spans="1:9" ht="13.5" thickBot="1">
      <c r="A43" s="81"/>
      <c r="B43" s="71" t="s">
        <v>87</v>
      </c>
      <c r="C43" s="5" t="s">
        <v>88</v>
      </c>
      <c r="D43" s="5">
        <v>100</v>
      </c>
      <c r="E43" s="5">
        <v>5333.15</v>
      </c>
      <c r="F43" s="5">
        <v>3147</v>
      </c>
      <c r="G43" s="5">
        <v>5000</v>
      </c>
      <c r="H43" s="5" t="s">
        <v>81</v>
      </c>
      <c r="I43" s="15"/>
    </row>
    <row r="44" spans="1:9" ht="12.75">
      <c r="A44" s="79" t="s">
        <v>248</v>
      </c>
      <c r="B44" s="71" t="s">
        <v>89</v>
      </c>
      <c r="C44" s="5" t="s">
        <v>90</v>
      </c>
      <c r="D44" s="5">
        <v>24</v>
      </c>
      <c r="E44" s="5">
        <v>5887.9</v>
      </c>
      <c r="F44" s="5">
        <v>3292.37</v>
      </c>
      <c r="G44" s="5">
        <v>600</v>
      </c>
      <c r="H44" s="5" t="s">
        <v>91</v>
      </c>
      <c r="I44" s="15"/>
    </row>
    <row r="45" spans="1:9" ht="13.5" thickBot="1">
      <c r="A45" s="81"/>
      <c r="B45" s="71" t="s">
        <v>92</v>
      </c>
      <c r="C45" s="5" t="s">
        <v>93</v>
      </c>
      <c r="D45" s="5">
        <v>24</v>
      </c>
      <c r="E45" s="5">
        <v>5877.9</v>
      </c>
      <c r="F45" s="5">
        <v>3258</v>
      </c>
      <c r="G45" s="5">
        <v>600</v>
      </c>
      <c r="H45" s="5" t="s">
        <v>91</v>
      </c>
      <c r="I45" s="15"/>
    </row>
    <row r="46" spans="1:9" ht="12.75">
      <c r="A46" s="79" t="s">
        <v>249</v>
      </c>
      <c r="B46" s="71" t="s">
        <v>94</v>
      </c>
      <c r="C46" s="5" t="s">
        <v>95</v>
      </c>
      <c r="D46" s="5">
        <v>24</v>
      </c>
      <c r="E46" s="5">
        <v>5803</v>
      </c>
      <c r="F46" s="5">
        <v>3417</v>
      </c>
      <c r="G46" s="5">
        <v>390</v>
      </c>
      <c r="H46" s="5" t="s">
        <v>96</v>
      </c>
      <c r="I46" s="15"/>
    </row>
    <row r="47" spans="1:9" ht="12.75">
      <c r="A47" s="80"/>
      <c r="B47" s="71" t="s">
        <v>97</v>
      </c>
      <c r="C47" s="5" t="s">
        <v>98</v>
      </c>
      <c r="D47" s="5">
        <v>24</v>
      </c>
      <c r="E47" s="5">
        <v>5823.42</v>
      </c>
      <c r="F47" s="5">
        <v>3413</v>
      </c>
      <c r="G47" s="5">
        <v>900</v>
      </c>
      <c r="H47" s="5" t="s">
        <v>96</v>
      </c>
      <c r="I47" s="15"/>
    </row>
    <row r="48" spans="1:9" ht="15.75">
      <c r="A48" s="80"/>
      <c r="B48" s="71" t="s">
        <v>99</v>
      </c>
      <c r="C48" s="5" t="s">
        <v>100</v>
      </c>
      <c r="D48" s="5">
        <v>110</v>
      </c>
      <c r="E48" s="5">
        <v>5790.87</v>
      </c>
      <c r="F48" s="5">
        <v>3387</v>
      </c>
      <c r="G48" s="5">
        <v>4000</v>
      </c>
      <c r="H48" s="5" t="s">
        <v>101</v>
      </c>
      <c r="I48" s="15"/>
    </row>
    <row r="49" spans="1:9" ht="12.75">
      <c r="A49" s="80"/>
      <c r="B49" s="71" t="s">
        <v>102</v>
      </c>
      <c r="C49" s="5" t="s">
        <v>25</v>
      </c>
      <c r="D49" s="5">
        <v>25.2</v>
      </c>
      <c r="E49" s="5">
        <v>5456.5</v>
      </c>
      <c r="F49" s="5">
        <v>3261</v>
      </c>
      <c r="G49" s="5">
        <v>1500</v>
      </c>
      <c r="H49" s="5" t="s">
        <v>103</v>
      </c>
      <c r="I49" s="15"/>
    </row>
    <row r="50" spans="1:9" ht="12.75">
      <c r="A50" s="80"/>
      <c r="B50" s="71" t="s">
        <v>104</v>
      </c>
      <c r="C50" s="5" t="s">
        <v>105</v>
      </c>
      <c r="D50" s="5">
        <v>11</v>
      </c>
      <c r="E50" s="5">
        <v>5743</v>
      </c>
      <c r="F50" s="5">
        <v>3412</v>
      </c>
      <c r="G50" s="5">
        <v>500</v>
      </c>
      <c r="H50" s="5" t="s">
        <v>96</v>
      </c>
      <c r="I50" s="15"/>
    </row>
    <row r="51" spans="1:9" ht="12.75">
      <c r="A51" s="80"/>
      <c r="B51" s="71" t="s">
        <v>106</v>
      </c>
      <c r="C51" s="5" t="s">
        <v>107</v>
      </c>
      <c r="D51" s="5">
        <v>22</v>
      </c>
      <c r="E51" s="5"/>
      <c r="F51" s="5"/>
      <c r="G51" s="5">
        <v>400</v>
      </c>
      <c r="H51" s="5" t="s">
        <v>108</v>
      </c>
      <c r="I51" s="15"/>
    </row>
    <row r="52" spans="1:9" ht="13.5" thickBot="1">
      <c r="A52" s="81"/>
      <c r="B52" s="71" t="s">
        <v>109</v>
      </c>
      <c r="C52" s="5" t="s">
        <v>110</v>
      </c>
      <c r="D52" s="5">
        <v>22</v>
      </c>
      <c r="E52" s="5"/>
      <c r="F52" s="5"/>
      <c r="G52" s="5">
        <v>500</v>
      </c>
      <c r="H52" s="5" t="s">
        <v>108</v>
      </c>
      <c r="I52" s="15"/>
    </row>
    <row r="53" spans="1:9" ht="12.75">
      <c r="A53" s="79" t="s">
        <v>250</v>
      </c>
      <c r="B53" s="71" t="s">
        <v>111</v>
      </c>
      <c r="C53" s="5" t="s">
        <v>112</v>
      </c>
      <c r="D53" s="5">
        <v>22</v>
      </c>
      <c r="E53" s="5"/>
      <c r="F53" s="5"/>
      <c r="G53" s="5">
        <v>300</v>
      </c>
      <c r="H53" s="5" t="s">
        <v>108</v>
      </c>
      <c r="I53" s="15"/>
    </row>
    <row r="54" spans="1:9" ht="12.75">
      <c r="A54" s="80"/>
      <c r="B54" s="71" t="s">
        <v>113</v>
      </c>
      <c r="C54" s="5" t="s">
        <v>112</v>
      </c>
      <c r="D54" s="5">
        <v>22</v>
      </c>
      <c r="E54" s="5"/>
      <c r="F54" s="5"/>
      <c r="G54" s="5">
        <v>300</v>
      </c>
      <c r="H54" s="5" t="s">
        <v>108</v>
      </c>
      <c r="I54" s="15"/>
    </row>
    <row r="55" spans="1:9" ht="12.75">
      <c r="A55" s="80"/>
      <c r="B55" s="71" t="s">
        <v>114</v>
      </c>
      <c r="C55" s="5" t="s">
        <v>112</v>
      </c>
      <c r="D55" s="5">
        <v>22</v>
      </c>
      <c r="E55" s="5"/>
      <c r="F55" s="5"/>
      <c r="G55" s="5">
        <v>300</v>
      </c>
      <c r="H55" s="5" t="s">
        <v>108</v>
      </c>
      <c r="I55" s="15"/>
    </row>
    <row r="56" spans="1:9" ht="12.75">
      <c r="A56" s="80"/>
      <c r="B56" s="71" t="s">
        <v>115</v>
      </c>
      <c r="C56" s="5" t="s">
        <v>112</v>
      </c>
      <c r="D56" s="5">
        <v>22</v>
      </c>
      <c r="E56" s="5"/>
      <c r="F56" s="5"/>
      <c r="G56" s="5">
        <v>300</v>
      </c>
      <c r="H56" s="5" t="s">
        <v>108</v>
      </c>
      <c r="I56" s="15"/>
    </row>
    <row r="57" spans="1:9" ht="12.75">
      <c r="A57" s="80"/>
      <c r="B57" s="71" t="s">
        <v>116</v>
      </c>
      <c r="C57" s="5" t="s">
        <v>117</v>
      </c>
      <c r="D57" s="5">
        <v>32</v>
      </c>
      <c r="E57" s="5"/>
      <c r="F57" s="5"/>
      <c r="G57" s="5">
        <v>300</v>
      </c>
      <c r="H57" s="5" t="s">
        <v>108</v>
      </c>
      <c r="I57" s="15"/>
    </row>
    <row r="58" spans="1:9" ht="12.75">
      <c r="A58" s="80"/>
      <c r="B58" s="71" t="s">
        <v>118</v>
      </c>
      <c r="C58" s="5" t="s">
        <v>117</v>
      </c>
      <c r="D58" s="5">
        <v>32</v>
      </c>
      <c r="E58" s="5"/>
      <c r="F58" s="5"/>
      <c r="G58" s="5">
        <v>300</v>
      </c>
      <c r="H58" s="5" t="s">
        <v>108</v>
      </c>
      <c r="I58" s="15"/>
    </row>
    <row r="59" spans="1:9" ht="12.75">
      <c r="A59" s="80"/>
      <c r="B59" s="71" t="s">
        <v>119</v>
      </c>
      <c r="C59" s="5" t="s">
        <v>117</v>
      </c>
      <c r="D59" s="5">
        <v>32</v>
      </c>
      <c r="E59" s="5"/>
      <c r="F59" s="5"/>
      <c r="G59" s="5">
        <v>300</v>
      </c>
      <c r="H59" s="5" t="s">
        <v>108</v>
      </c>
      <c r="I59" s="15"/>
    </row>
    <row r="60" spans="1:9" ht="13.5" thickBot="1">
      <c r="A60" s="81"/>
      <c r="B60" s="71" t="s">
        <v>120</v>
      </c>
      <c r="C60" s="5" t="s">
        <v>117</v>
      </c>
      <c r="D60" s="5">
        <v>32</v>
      </c>
      <c r="E60" s="5"/>
      <c r="F60" s="5"/>
      <c r="G60" s="5">
        <v>300</v>
      </c>
      <c r="H60" s="5" t="s">
        <v>108</v>
      </c>
      <c r="I60" s="15"/>
    </row>
    <row r="61" spans="1:9" ht="12.75">
      <c r="A61" s="79" t="s">
        <v>224</v>
      </c>
      <c r="B61" s="71" t="s">
        <v>121</v>
      </c>
      <c r="C61" s="5" t="s">
        <v>122</v>
      </c>
      <c r="D61" s="5">
        <v>140</v>
      </c>
      <c r="E61" s="5">
        <v>6003.5</v>
      </c>
      <c r="F61" s="5">
        <v>3585</v>
      </c>
      <c r="G61" s="14" t="s">
        <v>123</v>
      </c>
      <c r="H61" s="5" t="s">
        <v>124</v>
      </c>
      <c r="I61" s="15"/>
    </row>
    <row r="62" spans="1:9" ht="12.75">
      <c r="A62" s="80"/>
      <c r="B62" s="71" t="s">
        <v>125</v>
      </c>
      <c r="C62" s="5" t="s">
        <v>126</v>
      </c>
      <c r="D62" s="5">
        <v>55</v>
      </c>
      <c r="E62" s="5">
        <v>5968</v>
      </c>
      <c r="F62" s="5">
        <v>3556.3</v>
      </c>
      <c r="G62" s="5">
        <v>700</v>
      </c>
      <c r="H62" s="5" t="s">
        <v>124</v>
      </c>
      <c r="I62" s="15"/>
    </row>
    <row r="63" spans="1:9" ht="12.75">
      <c r="A63" s="80"/>
      <c r="B63" s="71" t="s">
        <v>127</v>
      </c>
      <c r="C63" s="5" t="s">
        <v>128</v>
      </c>
      <c r="D63" s="5">
        <v>55</v>
      </c>
      <c r="E63" s="5">
        <v>5926</v>
      </c>
      <c r="F63" s="5">
        <v>3541</v>
      </c>
      <c r="G63" s="5">
        <v>800</v>
      </c>
      <c r="H63" s="5" t="s">
        <v>124</v>
      </c>
      <c r="I63" s="15"/>
    </row>
    <row r="64" spans="1:9" ht="12.75">
      <c r="A64" s="80"/>
      <c r="B64" s="71" t="s">
        <v>129</v>
      </c>
      <c r="C64" s="5" t="s">
        <v>130</v>
      </c>
      <c r="D64" s="5">
        <v>55</v>
      </c>
      <c r="E64" s="5">
        <v>5941</v>
      </c>
      <c r="F64" s="5">
        <v>3507</v>
      </c>
      <c r="G64" s="5">
        <v>800</v>
      </c>
      <c r="H64" s="5" t="s">
        <v>124</v>
      </c>
      <c r="I64" s="15"/>
    </row>
    <row r="65" spans="1:9" ht="12.75">
      <c r="A65" s="80"/>
      <c r="B65" s="71" t="s">
        <v>131</v>
      </c>
      <c r="C65" s="5" t="s">
        <v>132</v>
      </c>
      <c r="D65" s="5">
        <v>55</v>
      </c>
      <c r="E65" s="5">
        <v>5952.3</v>
      </c>
      <c r="F65" s="5">
        <v>3497.3</v>
      </c>
      <c r="G65" s="5">
        <v>490</v>
      </c>
      <c r="H65" s="5" t="s">
        <v>124</v>
      </c>
      <c r="I65" s="15"/>
    </row>
    <row r="66" spans="1:9" ht="12.75">
      <c r="A66" s="80"/>
      <c r="B66" s="71" t="s">
        <v>133</v>
      </c>
      <c r="C66" s="5" t="s">
        <v>134</v>
      </c>
      <c r="D66" s="5">
        <v>45</v>
      </c>
      <c r="E66" s="5">
        <v>5931.7</v>
      </c>
      <c r="F66" s="5">
        <v>3565.8</v>
      </c>
      <c r="G66" s="5">
        <v>710</v>
      </c>
      <c r="H66" s="5" t="s">
        <v>124</v>
      </c>
      <c r="I66" s="15"/>
    </row>
    <row r="67" spans="1:9" ht="13.5" thickBot="1">
      <c r="A67" s="81"/>
      <c r="B67" s="71" t="s">
        <v>135</v>
      </c>
      <c r="C67" s="5" t="s">
        <v>136</v>
      </c>
      <c r="D67" s="5">
        <v>55</v>
      </c>
      <c r="E67" s="5">
        <v>5925.6</v>
      </c>
      <c r="F67" s="5">
        <v>3420.6</v>
      </c>
      <c r="G67" s="5">
        <v>800</v>
      </c>
      <c r="H67" s="5" t="s">
        <v>124</v>
      </c>
      <c r="I67" s="15"/>
    </row>
    <row r="68" spans="1:9" ht="12.75">
      <c r="A68" s="79" t="s">
        <v>251</v>
      </c>
      <c r="B68" s="71" t="s">
        <v>137</v>
      </c>
      <c r="C68" s="5" t="s">
        <v>138</v>
      </c>
      <c r="D68" s="5">
        <v>15</v>
      </c>
      <c r="E68" s="5">
        <v>5817.6</v>
      </c>
      <c r="F68" s="5">
        <v>3874.7</v>
      </c>
      <c r="G68" s="5">
        <v>650</v>
      </c>
      <c r="H68" s="5" t="s">
        <v>139</v>
      </c>
      <c r="I68" s="15"/>
    </row>
    <row r="69" spans="1:9" ht="12.75">
      <c r="A69" s="80"/>
      <c r="B69" s="71" t="s">
        <v>140</v>
      </c>
      <c r="C69" s="5" t="s">
        <v>141</v>
      </c>
      <c r="D69" s="5"/>
      <c r="E69" s="5"/>
      <c r="F69" s="5"/>
      <c r="G69" s="5"/>
      <c r="H69" s="5" t="s">
        <v>142</v>
      </c>
      <c r="I69" s="15"/>
    </row>
    <row r="70" spans="1:9" ht="12.75">
      <c r="A70" s="80"/>
      <c r="B70" s="71" t="s">
        <v>143</v>
      </c>
      <c r="C70" s="5" t="s">
        <v>144</v>
      </c>
      <c r="D70" s="5">
        <v>20</v>
      </c>
      <c r="E70" s="5">
        <v>5892.5</v>
      </c>
      <c r="F70" s="5">
        <v>3858.4</v>
      </c>
      <c r="G70" s="5">
        <v>1300</v>
      </c>
      <c r="H70" s="5" t="s">
        <v>142</v>
      </c>
      <c r="I70" s="15"/>
    </row>
    <row r="71" spans="1:9" ht="13.5" thickBot="1">
      <c r="A71" s="81"/>
      <c r="B71" s="72" t="s">
        <v>145</v>
      </c>
      <c r="C71" s="7" t="s">
        <v>146</v>
      </c>
      <c r="D71" s="7">
        <v>18</v>
      </c>
      <c r="E71" s="7"/>
      <c r="F71" s="7"/>
      <c r="G71" s="7">
        <v>1100</v>
      </c>
      <c r="H71" s="7" t="s">
        <v>142</v>
      </c>
      <c r="I71" s="17"/>
    </row>
    <row r="72" ht="12.75">
      <c r="I72" s="18"/>
    </row>
    <row r="73" ht="12.75">
      <c r="I73" s="18"/>
    </row>
    <row r="74" ht="12.75">
      <c r="I74" s="18"/>
    </row>
    <row r="75" ht="12.75">
      <c r="I75" s="18"/>
    </row>
    <row r="76" ht="12.75">
      <c r="I76" s="18"/>
    </row>
    <row r="77" ht="12.75">
      <c r="I77" s="18"/>
    </row>
    <row r="78" ht="12.75">
      <c r="I78" s="18"/>
    </row>
    <row r="79" ht="12.75">
      <c r="I79" s="18"/>
    </row>
    <row r="80" ht="12.75">
      <c r="I80" s="18"/>
    </row>
    <row r="81" ht="12.75">
      <c r="I81" s="18"/>
    </row>
    <row r="82" ht="12.75">
      <c r="I82" s="18"/>
    </row>
    <row r="83" ht="12.75">
      <c r="I83" s="18"/>
    </row>
    <row r="84" ht="12.75">
      <c r="I84" s="18"/>
    </row>
    <row r="85" ht="12.75">
      <c r="I85" s="18"/>
    </row>
    <row r="86" ht="12.75">
      <c r="I86" s="18"/>
    </row>
    <row r="87" ht="12.75">
      <c r="I87" s="18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ht="12.75">
      <c r="I92" s="18"/>
    </row>
    <row r="93" ht="12.75">
      <c r="I93" s="18"/>
    </row>
    <row r="94" ht="12.75">
      <c r="I94" s="18"/>
    </row>
    <row r="95" ht="12.75">
      <c r="I95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ht="12.75">
      <c r="I101" s="18"/>
    </row>
    <row r="102" ht="12.75">
      <c r="I102" s="18"/>
    </row>
    <row r="103" ht="12.75">
      <c r="I103" s="18"/>
    </row>
    <row r="104" ht="12.75">
      <c r="I104" s="18"/>
    </row>
    <row r="105" ht="12.75">
      <c r="I105" s="18"/>
    </row>
    <row r="106" ht="12.75">
      <c r="I106" s="18"/>
    </row>
    <row r="107" ht="12.75">
      <c r="I107" s="18"/>
    </row>
    <row r="108" ht="12.75">
      <c r="I108" s="18"/>
    </row>
    <row r="109" ht="12.75">
      <c r="I109" s="18"/>
    </row>
    <row r="110" ht="12.75">
      <c r="I110" s="18"/>
    </row>
    <row r="111" ht="12.75">
      <c r="I111" s="18"/>
    </row>
    <row r="112" ht="12.75">
      <c r="I112" s="18"/>
    </row>
    <row r="113" ht="12.75">
      <c r="I113" s="18"/>
    </row>
    <row r="114" ht="12.75">
      <c r="I114" s="18"/>
    </row>
    <row r="115" ht="12.75">
      <c r="I115" s="18"/>
    </row>
    <row r="116" ht="12.75">
      <c r="I116" s="18"/>
    </row>
    <row r="117" ht="12.75">
      <c r="I117" s="18"/>
    </row>
    <row r="118" ht="12.75">
      <c r="I118" s="18"/>
    </row>
    <row r="119" ht="12.75">
      <c r="I119" s="18"/>
    </row>
    <row r="120" ht="12.75">
      <c r="I120" s="18"/>
    </row>
    <row r="121" ht="12.75">
      <c r="I121" s="18"/>
    </row>
    <row r="122" ht="12.75">
      <c r="I122" s="18"/>
    </row>
    <row r="123" ht="12.75">
      <c r="I123" s="18"/>
    </row>
    <row r="124" ht="12.75">
      <c r="I124" s="18"/>
    </row>
    <row r="125" ht="12.75">
      <c r="I125" s="18"/>
    </row>
    <row r="126" ht="12.75">
      <c r="I126" s="18"/>
    </row>
    <row r="127" ht="12.75">
      <c r="I127" s="18"/>
    </row>
    <row r="128" ht="12.75">
      <c r="I128" s="18"/>
    </row>
    <row r="129" ht="12.75">
      <c r="I129" s="18"/>
    </row>
    <row r="130" ht="12.75">
      <c r="I130" s="18"/>
    </row>
    <row r="131" ht="12.75">
      <c r="I131" s="18"/>
    </row>
    <row r="132" ht="12.75">
      <c r="I132" s="18"/>
    </row>
    <row r="133" ht="12.75">
      <c r="I133" s="18"/>
    </row>
    <row r="134" ht="12.75">
      <c r="I134" s="18"/>
    </row>
    <row r="135" ht="12.75">
      <c r="I135" s="18"/>
    </row>
    <row r="136" ht="12.75">
      <c r="I136" s="18"/>
    </row>
    <row r="137" ht="12.75">
      <c r="I137" s="18"/>
    </row>
    <row r="138" ht="12.75">
      <c r="I138" s="18"/>
    </row>
    <row r="139" ht="12.75">
      <c r="I139" s="18"/>
    </row>
    <row r="140" ht="12.75">
      <c r="I140" s="18"/>
    </row>
    <row r="141" ht="12.75">
      <c r="I141" s="18"/>
    </row>
    <row r="142" ht="12.75">
      <c r="I142" s="18"/>
    </row>
    <row r="143" ht="12.75">
      <c r="I143" s="18"/>
    </row>
    <row r="144" ht="12.75">
      <c r="I144" s="18"/>
    </row>
    <row r="145" ht="12.75">
      <c r="I145" s="18"/>
    </row>
    <row r="146" ht="12.75">
      <c r="I146" s="18"/>
    </row>
    <row r="147" ht="12.75">
      <c r="I147" s="18"/>
    </row>
    <row r="148" ht="12.75">
      <c r="I148" s="18"/>
    </row>
    <row r="149" ht="12.75">
      <c r="I149" s="18"/>
    </row>
    <row r="150" ht="12.75">
      <c r="I150" s="18"/>
    </row>
    <row r="151" ht="12.75">
      <c r="I151" s="18"/>
    </row>
    <row r="152" ht="12.75">
      <c r="I152" s="18"/>
    </row>
    <row r="153" ht="12.75">
      <c r="I153" s="18"/>
    </row>
    <row r="154" ht="12.75">
      <c r="I154" s="18"/>
    </row>
    <row r="155" ht="12.75">
      <c r="I155" s="18"/>
    </row>
    <row r="156" ht="12.75">
      <c r="I156" s="18"/>
    </row>
    <row r="157" ht="12.75">
      <c r="I157" s="18"/>
    </row>
    <row r="158" ht="12.75">
      <c r="I158" s="18"/>
    </row>
    <row r="159" ht="12.75">
      <c r="I159" s="18"/>
    </row>
    <row r="160" ht="12.75">
      <c r="I160" s="18"/>
    </row>
    <row r="161" ht="12.75">
      <c r="I161" s="18"/>
    </row>
    <row r="162" ht="12.75">
      <c r="I162" s="18"/>
    </row>
    <row r="163" ht="12.75">
      <c r="I163" s="18"/>
    </row>
    <row r="164" ht="12.75">
      <c r="I164" s="18"/>
    </row>
    <row r="165" ht="12.75">
      <c r="I165" s="18"/>
    </row>
    <row r="166" ht="12.75">
      <c r="I166" s="18"/>
    </row>
    <row r="167" ht="12.75">
      <c r="I167" s="18"/>
    </row>
    <row r="168" ht="12.75">
      <c r="I168" s="18"/>
    </row>
    <row r="169" ht="12.75">
      <c r="I169" s="18"/>
    </row>
    <row r="170" ht="12.75">
      <c r="I170" s="18"/>
    </row>
    <row r="171" ht="12.75">
      <c r="I171" s="18"/>
    </row>
    <row r="172" ht="12.75">
      <c r="I172" s="18"/>
    </row>
    <row r="173" ht="12.75">
      <c r="I173" s="18"/>
    </row>
    <row r="174" ht="12.75">
      <c r="I174" s="18"/>
    </row>
    <row r="175" ht="12.75">
      <c r="I175" s="18"/>
    </row>
    <row r="176" ht="12.75">
      <c r="I176" s="18"/>
    </row>
    <row r="177" ht="12.75">
      <c r="I177" s="18"/>
    </row>
    <row r="178" ht="12.75">
      <c r="I178" s="18"/>
    </row>
    <row r="179" ht="12.75">
      <c r="I179" s="18"/>
    </row>
    <row r="180" ht="12.75">
      <c r="I180" s="18"/>
    </row>
    <row r="181" ht="12.75">
      <c r="I181" s="18"/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</sheetData>
  <hyperlinks>
    <hyperlink ref="A2" r:id="rId1" display="Emissioni Enirisorse.htm"/>
  </hyperlinks>
  <printOptions/>
  <pageMargins left="0.75" right="0.75" top="1" bottom="0.82" header="0.5" footer="0.5"/>
  <pageSetup horizontalDpi="300" verticalDpi="300" orientation="landscape" paperSize="9" r:id="rId3"/>
  <headerFooter alignWithMargins="0">
    <oddHeader>&amp;C&amp;A</oddHeader>
    <oddFooter>&amp;CPagina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R45"/>
  <sheetViews>
    <sheetView tabSelected="1" workbookViewId="0" topLeftCell="A21">
      <selection activeCell="O45" sqref="O45"/>
    </sheetView>
  </sheetViews>
  <sheetFormatPr defaultColWidth="9.140625" defaultRowHeight="12.75"/>
  <cols>
    <col min="1" max="1" width="6.00390625" style="0" customWidth="1"/>
    <col min="2" max="2" width="3.140625" style="0" customWidth="1"/>
    <col min="3" max="3" width="9.00390625" style="0" customWidth="1"/>
    <col min="4" max="4" width="22.140625" style="0" customWidth="1"/>
    <col min="5" max="5" width="7.28125" style="0" customWidth="1"/>
    <col min="6" max="7" width="7.00390625" style="0" customWidth="1"/>
    <col min="8" max="9" width="7.140625" style="0" customWidth="1"/>
    <col min="10" max="10" width="6.57421875" style="0" customWidth="1"/>
    <col min="11" max="11" width="7.8515625" style="0" customWidth="1"/>
    <col min="12" max="12" width="7.421875" style="0" customWidth="1"/>
    <col min="13" max="13" width="7.00390625" style="0" customWidth="1"/>
    <col min="14" max="14" width="6.140625" style="0" customWidth="1"/>
    <col min="15" max="15" width="7.140625" style="0" customWidth="1"/>
    <col min="16" max="16" width="9.57421875" style="0" customWidth="1"/>
    <col min="17" max="17" width="7.8515625" style="0" customWidth="1"/>
    <col min="18" max="18" width="5.7109375" style="0" customWidth="1"/>
  </cols>
  <sheetData>
    <row r="4" ht="13.5" thickBot="1"/>
    <row r="5" spans="1:18" ht="12.75">
      <c r="A5" s="31"/>
      <c r="B5" s="32" t="s">
        <v>147</v>
      </c>
      <c r="C5" s="33"/>
      <c r="D5" s="31"/>
      <c r="E5" s="66"/>
      <c r="F5" s="35" t="s">
        <v>148</v>
      </c>
      <c r="G5" s="36"/>
      <c r="H5" s="66"/>
      <c r="I5" s="35"/>
      <c r="J5" s="35" t="s">
        <v>149</v>
      </c>
      <c r="K5" s="35"/>
      <c r="L5" s="35"/>
      <c r="M5" s="35"/>
      <c r="N5" s="35"/>
      <c r="O5" s="35"/>
      <c r="P5" s="35"/>
      <c r="Q5" s="35"/>
      <c r="R5" s="37"/>
    </row>
    <row r="6" spans="1:18" ht="14.25">
      <c r="A6" s="38" t="s">
        <v>150</v>
      </c>
      <c r="B6" s="39" t="s">
        <v>151</v>
      </c>
      <c r="C6" s="40" t="s">
        <v>152</v>
      </c>
      <c r="D6" s="41" t="s">
        <v>153</v>
      </c>
      <c r="E6" s="67" t="s">
        <v>154</v>
      </c>
      <c r="F6" s="43" t="s">
        <v>155</v>
      </c>
      <c r="G6" s="43" t="s">
        <v>156</v>
      </c>
      <c r="H6" s="67" t="s">
        <v>157</v>
      </c>
      <c r="I6" s="44" t="s">
        <v>154</v>
      </c>
      <c r="J6" s="43"/>
      <c r="K6" s="44" t="s">
        <v>158</v>
      </c>
      <c r="L6" s="45"/>
      <c r="M6" s="44" t="s">
        <v>159</v>
      </c>
      <c r="N6" s="43"/>
      <c r="O6" s="44" t="s">
        <v>160</v>
      </c>
      <c r="P6" s="43"/>
      <c r="Q6" s="44" t="s">
        <v>156</v>
      </c>
      <c r="R6" s="46"/>
    </row>
    <row r="7" spans="1:18" ht="13.5" thickBot="1">
      <c r="A7" s="47"/>
      <c r="B7" s="47"/>
      <c r="C7" s="48"/>
      <c r="D7" s="47"/>
      <c r="E7" s="59" t="s">
        <v>161</v>
      </c>
      <c r="F7" s="49" t="s">
        <v>161</v>
      </c>
      <c r="G7" s="49" t="s">
        <v>161</v>
      </c>
      <c r="H7" s="59" t="s">
        <v>162</v>
      </c>
      <c r="I7" s="8" t="s">
        <v>161</v>
      </c>
      <c r="J7" s="8" t="s">
        <v>163</v>
      </c>
      <c r="K7" s="8" t="s">
        <v>161</v>
      </c>
      <c r="L7" s="8" t="s">
        <v>163</v>
      </c>
      <c r="M7" s="8" t="s">
        <v>161</v>
      </c>
      <c r="N7" s="8" t="s">
        <v>163</v>
      </c>
      <c r="O7" s="8" t="s">
        <v>161</v>
      </c>
      <c r="P7" s="8" t="s">
        <v>163</v>
      </c>
      <c r="Q7" s="8" t="s">
        <v>161</v>
      </c>
      <c r="R7" s="9" t="s">
        <v>163</v>
      </c>
    </row>
    <row r="8" spans="1:18" ht="12.75">
      <c r="A8" s="25" t="s">
        <v>164</v>
      </c>
      <c r="B8" s="54">
        <v>1</v>
      </c>
      <c r="C8" s="3" t="s">
        <v>165</v>
      </c>
      <c r="D8" s="50" t="s">
        <v>166</v>
      </c>
      <c r="E8" s="60">
        <v>10</v>
      </c>
      <c r="F8" s="3">
        <v>5</v>
      </c>
      <c r="G8" s="4"/>
      <c r="H8" s="3">
        <v>28158</v>
      </c>
      <c r="I8" s="23">
        <v>5.6</v>
      </c>
      <c r="J8" s="4">
        <f>H8*I8/1000000</f>
        <v>0.15768479999999999</v>
      </c>
      <c r="K8" s="3">
        <v>0.5</v>
      </c>
      <c r="L8" s="3">
        <f>K8*H8/1000000</f>
        <v>0.014079</v>
      </c>
      <c r="M8" s="23">
        <v>0.572</v>
      </c>
      <c r="N8" s="4">
        <f>M8*H8/1000000</f>
        <v>0.016106376</v>
      </c>
      <c r="O8" s="3">
        <v>0.02</v>
      </c>
      <c r="P8" s="3">
        <f>O8*H8/1000000</f>
        <v>0.0005631599999999999</v>
      </c>
      <c r="Q8" s="23"/>
      <c r="R8" s="4"/>
    </row>
    <row r="9" spans="1:18" ht="12.75">
      <c r="A9" s="26"/>
      <c r="B9" s="55">
        <v>2</v>
      </c>
      <c r="C9" s="5" t="s">
        <v>167</v>
      </c>
      <c r="D9" s="14" t="s">
        <v>168</v>
      </c>
      <c r="E9" s="61">
        <v>10</v>
      </c>
      <c r="F9" s="5">
        <v>5</v>
      </c>
      <c r="G9" s="6"/>
      <c r="H9" s="5">
        <v>17818</v>
      </c>
      <c r="I9" s="24">
        <v>3.176</v>
      </c>
      <c r="J9" s="6">
        <f>H9*I9/1000000</f>
        <v>0.056589968</v>
      </c>
      <c r="K9" s="5">
        <v>0.418</v>
      </c>
      <c r="L9" s="5">
        <f aca="true" t="shared" si="0" ref="L9:L23">K9*H9/1000000</f>
        <v>0.007447924</v>
      </c>
      <c r="M9" s="24">
        <v>0.57</v>
      </c>
      <c r="N9" s="6">
        <f aca="true" t="shared" si="1" ref="N9:N23">M9*H9/1000000</f>
        <v>0.010156259999999999</v>
      </c>
      <c r="O9" s="5">
        <v>0.017</v>
      </c>
      <c r="P9" s="5">
        <f aca="true" t="shared" si="2" ref="P9:P23">O9*H9/1000000</f>
        <v>0.00030290600000000003</v>
      </c>
      <c r="Q9" s="24"/>
      <c r="R9" s="6"/>
    </row>
    <row r="10" spans="1:18" ht="12.75">
      <c r="A10" s="26"/>
      <c r="B10" s="55">
        <v>5</v>
      </c>
      <c r="C10" s="5" t="s">
        <v>169</v>
      </c>
      <c r="D10" s="14" t="s">
        <v>170</v>
      </c>
      <c r="E10" s="61">
        <v>10</v>
      </c>
      <c r="F10" s="5">
        <v>5</v>
      </c>
      <c r="G10" s="6"/>
      <c r="H10" s="5">
        <v>6325</v>
      </c>
      <c r="I10" s="24">
        <v>3.65</v>
      </c>
      <c r="J10" s="6">
        <f aca="true" t="shared" si="3" ref="J10:J25">H10*I10/1000000</f>
        <v>0.02308625</v>
      </c>
      <c r="K10" s="5">
        <v>0.563</v>
      </c>
      <c r="L10" s="5">
        <f t="shared" si="0"/>
        <v>0.0035609749999999996</v>
      </c>
      <c r="M10" s="24">
        <v>0.986</v>
      </c>
      <c r="N10" s="6">
        <f t="shared" si="1"/>
        <v>0.00623645</v>
      </c>
      <c r="O10" s="5">
        <v>0.036</v>
      </c>
      <c r="P10" s="5">
        <f t="shared" si="2"/>
        <v>0.00022769999999999998</v>
      </c>
      <c r="Q10" s="24"/>
      <c r="R10" s="6"/>
    </row>
    <row r="11" spans="1:18" ht="12.75">
      <c r="A11" s="26"/>
      <c r="B11" s="55">
        <v>6</v>
      </c>
      <c r="C11" s="5" t="s">
        <v>171</v>
      </c>
      <c r="D11" s="14" t="s">
        <v>172</v>
      </c>
      <c r="E11" s="61" t="s">
        <v>173</v>
      </c>
      <c r="F11" s="5">
        <v>5</v>
      </c>
      <c r="G11" s="6">
        <v>800</v>
      </c>
      <c r="H11" s="5">
        <v>67695</v>
      </c>
      <c r="I11" s="24">
        <v>1.26</v>
      </c>
      <c r="J11" s="6">
        <f t="shared" si="3"/>
        <v>0.0852957</v>
      </c>
      <c r="K11" s="5">
        <v>0.033</v>
      </c>
      <c r="L11" s="5">
        <f t="shared" si="0"/>
        <v>0.002233935</v>
      </c>
      <c r="M11" s="24">
        <v>0.02</v>
      </c>
      <c r="N11" s="6">
        <f t="shared" si="1"/>
        <v>0.0013539000000000001</v>
      </c>
      <c r="O11" s="5">
        <v>0.007</v>
      </c>
      <c r="P11" s="5">
        <f t="shared" si="2"/>
        <v>0.000473865</v>
      </c>
      <c r="Q11" s="24">
        <v>732</v>
      </c>
      <c r="R11" s="6">
        <f>Q11*H11/1000000</f>
        <v>49.55274</v>
      </c>
    </row>
    <row r="12" spans="1:18" ht="12.75">
      <c r="A12" s="26"/>
      <c r="B12" s="55">
        <v>7</v>
      </c>
      <c r="C12" s="5" t="s">
        <v>174</v>
      </c>
      <c r="D12" s="14" t="s">
        <v>175</v>
      </c>
      <c r="E12" s="61">
        <v>10</v>
      </c>
      <c r="F12" s="5">
        <v>5</v>
      </c>
      <c r="G12" s="6">
        <v>800</v>
      </c>
      <c r="H12" s="5">
        <v>118065</v>
      </c>
      <c r="I12" s="24">
        <v>1.346</v>
      </c>
      <c r="J12" s="6">
        <f t="shared" si="3"/>
        <v>0.15891549000000002</v>
      </c>
      <c r="K12" s="5">
        <v>0.161</v>
      </c>
      <c r="L12" s="5">
        <f t="shared" si="0"/>
        <v>0.019008465</v>
      </c>
      <c r="M12" s="24">
        <v>0.16</v>
      </c>
      <c r="N12" s="6">
        <f t="shared" si="1"/>
        <v>0.0188904</v>
      </c>
      <c r="O12" s="5">
        <v>0.011</v>
      </c>
      <c r="P12" s="5">
        <f t="shared" si="2"/>
        <v>0.001298715</v>
      </c>
      <c r="Q12" s="24">
        <v>15.6</v>
      </c>
      <c r="R12" s="6">
        <f>Q12*H12/1000000</f>
        <v>1.841814</v>
      </c>
    </row>
    <row r="13" spans="1:18" ht="12.75">
      <c r="A13" s="26"/>
      <c r="B13" s="55">
        <v>8</v>
      </c>
      <c r="C13" s="5" t="s">
        <v>176</v>
      </c>
      <c r="D13" s="14" t="s">
        <v>177</v>
      </c>
      <c r="E13" s="61">
        <v>10</v>
      </c>
      <c r="F13" s="5">
        <v>5</v>
      </c>
      <c r="G13" s="6"/>
      <c r="H13" s="5">
        <v>8459</v>
      </c>
      <c r="I13" s="24">
        <v>7.39</v>
      </c>
      <c r="J13" s="6">
        <f t="shared" si="3"/>
        <v>0.06251200999999999</v>
      </c>
      <c r="K13" s="5">
        <v>3.14</v>
      </c>
      <c r="L13" s="5">
        <f t="shared" si="0"/>
        <v>0.026561260000000003</v>
      </c>
      <c r="M13" s="24">
        <v>2.39</v>
      </c>
      <c r="N13" s="6">
        <f t="shared" si="1"/>
        <v>0.02021701</v>
      </c>
      <c r="O13" s="5">
        <v>0.018</v>
      </c>
      <c r="P13" s="5">
        <f t="shared" si="2"/>
        <v>0.00015226200000000001</v>
      </c>
      <c r="Q13" s="24"/>
      <c r="R13" s="6"/>
    </row>
    <row r="14" spans="1:18" ht="12.75">
      <c r="A14" s="26"/>
      <c r="B14" s="55">
        <v>11</v>
      </c>
      <c r="C14" s="5" t="s">
        <v>178</v>
      </c>
      <c r="D14" s="14" t="s">
        <v>179</v>
      </c>
      <c r="E14" s="61">
        <v>10</v>
      </c>
      <c r="F14" s="5">
        <v>5</v>
      </c>
      <c r="G14" s="6"/>
      <c r="H14" s="5">
        <v>25236</v>
      </c>
      <c r="I14" s="24">
        <v>6.98</v>
      </c>
      <c r="J14" s="6">
        <f t="shared" si="3"/>
        <v>0.17614728</v>
      </c>
      <c r="K14" s="5">
        <v>1.956</v>
      </c>
      <c r="L14" s="5">
        <f t="shared" si="0"/>
        <v>0.049361616000000004</v>
      </c>
      <c r="M14" s="24">
        <v>1.631</v>
      </c>
      <c r="N14" s="6">
        <f t="shared" si="1"/>
        <v>0.041159916</v>
      </c>
      <c r="O14" s="5">
        <v>0.136</v>
      </c>
      <c r="P14" s="5">
        <f t="shared" si="2"/>
        <v>0.0034320960000000004</v>
      </c>
      <c r="Q14" s="24"/>
      <c r="R14" s="6"/>
    </row>
    <row r="15" spans="1:18" ht="15.75">
      <c r="A15" s="27"/>
      <c r="B15" s="56">
        <v>12</v>
      </c>
      <c r="C15" s="28" t="s">
        <v>180</v>
      </c>
      <c r="D15" s="51"/>
      <c r="E15" s="62"/>
      <c r="F15" s="28"/>
      <c r="G15" s="29">
        <v>1200</v>
      </c>
      <c r="H15" s="28">
        <v>69054</v>
      </c>
      <c r="I15" s="65"/>
      <c r="J15" s="29"/>
      <c r="K15" s="28"/>
      <c r="L15" s="28"/>
      <c r="M15" s="65"/>
      <c r="N15" s="29"/>
      <c r="O15" s="28"/>
      <c r="P15" s="28"/>
      <c r="Q15" s="65">
        <v>740</v>
      </c>
      <c r="R15" s="29">
        <f>Q15*H15/1000000</f>
        <v>51.09996</v>
      </c>
    </row>
    <row r="16" spans="1:18" ht="12.75">
      <c r="A16" s="26" t="s">
        <v>27</v>
      </c>
      <c r="B16" s="55">
        <v>15</v>
      </c>
      <c r="C16" s="5" t="s">
        <v>181</v>
      </c>
      <c r="D16" s="14" t="s">
        <v>182</v>
      </c>
      <c r="E16" s="61">
        <v>10</v>
      </c>
      <c r="F16" s="5">
        <v>5</v>
      </c>
      <c r="G16" s="6"/>
      <c r="H16" s="5">
        <v>105831</v>
      </c>
      <c r="I16" s="24">
        <v>8.554</v>
      </c>
      <c r="J16" s="6">
        <f t="shared" si="3"/>
        <v>0.9052783740000001</v>
      </c>
      <c r="K16" s="5">
        <v>1.336</v>
      </c>
      <c r="L16" s="5">
        <f t="shared" si="0"/>
        <v>0.141390216</v>
      </c>
      <c r="M16" s="24">
        <v>2.102</v>
      </c>
      <c r="N16" s="6">
        <f t="shared" si="1"/>
        <v>0.22245676199999997</v>
      </c>
      <c r="O16" s="5">
        <v>0.047</v>
      </c>
      <c r="P16" s="5">
        <f t="shared" si="2"/>
        <v>0.004974057</v>
      </c>
      <c r="Q16" s="24"/>
      <c r="R16" s="6"/>
    </row>
    <row r="17" spans="1:18" ht="12.75">
      <c r="A17" s="26"/>
      <c r="B17" s="55">
        <v>16</v>
      </c>
      <c r="C17" s="5" t="s">
        <v>183</v>
      </c>
      <c r="D17" s="14" t="s">
        <v>184</v>
      </c>
      <c r="E17" s="61">
        <v>10</v>
      </c>
      <c r="F17" s="5">
        <v>5</v>
      </c>
      <c r="G17" s="6"/>
      <c r="H17" s="5">
        <v>13979</v>
      </c>
      <c r="I17" s="24">
        <v>5.429</v>
      </c>
      <c r="J17" s="6">
        <f t="shared" si="3"/>
        <v>0.075891991</v>
      </c>
      <c r="K17" s="5">
        <v>0.188</v>
      </c>
      <c r="L17" s="5">
        <f t="shared" si="0"/>
        <v>0.002628052</v>
      </c>
      <c r="M17" s="24">
        <v>0.204</v>
      </c>
      <c r="N17" s="6">
        <f t="shared" si="1"/>
        <v>0.002851716</v>
      </c>
      <c r="O17" s="5">
        <v>0.013</v>
      </c>
      <c r="P17" s="5">
        <f t="shared" si="2"/>
        <v>0.00018172700000000002</v>
      </c>
      <c r="Q17" s="24"/>
      <c r="R17" s="6"/>
    </row>
    <row r="18" spans="1:18" ht="12.75">
      <c r="A18" s="26"/>
      <c r="B18" s="55">
        <v>17</v>
      </c>
      <c r="C18" s="5" t="s">
        <v>185</v>
      </c>
      <c r="D18" s="14" t="s">
        <v>186</v>
      </c>
      <c r="E18" s="61">
        <v>10</v>
      </c>
      <c r="F18" s="5">
        <v>5</v>
      </c>
      <c r="G18" s="6"/>
      <c r="H18" s="5">
        <v>13450</v>
      </c>
      <c r="I18" s="24">
        <v>5.135</v>
      </c>
      <c r="J18" s="6">
        <f t="shared" si="3"/>
        <v>0.06906575</v>
      </c>
      <c r="K18" s="5">
        <v>0.164</v>
      </c>
      <c r="L18" s="5">
        <f t="shared" si="0"/>
        <v>0.0022058000000000004</v>
      </c>
      <c r="M18" s="24">
        <v>0.205</v>
      </c>
      <c r="N18" s="6">
        <f t="shared" si="1"/>
        <v>0.00275725</v>
      </c>
      <c r="O18" s="5">
        <v>0.008</v>
      </c>
      <c r="P18" s="5">
        <f t="shared" si="2"/>
        <v>0.00010760000000000001</v>
      </c>
      <c r="Q18" s="24"/>
      <c r="R18" s="6"/>
    </row>
    <row r="19" spans="1:18" ht="12.75">
      <c r="A19" s="26"/>
      <c r="B19" s="55">
        <v>18</v>
      </c>
      <c r="C19" s="5" t="s">
        <v>187</v>
      </c>
      <c r="D19" s="14" t="s">
        <v>188</v>
      </c>
      <c r="E19" s="61"/>
      <c r="F19" s="5"/>
      <c r="G19" s="6"/>
      <c r="H19" s="5">
        <v>4746</v>
      </c>
      <c r="I19" s="24"/>
      <c r="J19" s="6"/>
      <c r="K19" s="5"/>
      <c r="L19" s="5"/>
      <c r="M19" s="24"/>
      <c r="N19" s="6"/>
      <c r="O19" s="5"/>
      <c r="P19" s="5"/>
      <c r="Q19" s="24"/>
      <c r="R19" s="6"/>
    </row>
    <row r="20" spans="1:18" ht="12.75">
      <c r="A20" s="26"/>
      <c r="B20" s="55">
        <v>19</v>
      </c>
      <c r="C20" s="5" t="s">
        <v>189</v>
      </c>
      <c r="D20" s="14" t="s">
        <v>188</v>
      </c>
      <c r="E20" s="61"/>
      <c r="F20" s="5"/>
      <c r="G20" s="6"/>
      <c r="H20" s="5">
        <v>6374</v>
      </c>
      <c r="I20" s="24"/>
      <c r="J20" s="6"/>
      <c r="K20" s="5"/>
      <c r="L20" s="5"/>
      <c r="M20" s="24"/>
      <c r="N20" s="6"/>
      <c r="O20" s="5"/>
      <c r="P20" s="5"/>
      <c r="Q20" s="24"/>
      <c r="R20" s="6"/>
    </row>
    <row r="21" spans="1:18" ht="12.75">
      <c r="A21" s="26"/>
      <c r="B21" s="55">
        <v>20</v>
      </c>
      <c r="C21" s="5" t="s">
        <v>190</v>
      </c>
      <c r="D21" s="14" t="s">
        <v>191</v>
      </c>
      <c r="E21" s="61">
        <v>10</v>
      </c>
      <c r="F21" s="5">
        <v>5</v>
      </c>
      <c r="G21" s="6"/>
      <c r="H21" s="5">
        <v>34763</v>
      </c>
      <c r="I21" s="24">
        <v>8.69</v>
      </c>
      <c r="J21" s="6">
        <f t="shared" si="3"/>
        <v>0.30209047</v>
      </c>
      <c r="K21" s="5">
        <v>1.456</v>
      </c>
      <c r="L21" s="5">
        <f t="shared" si="0"/>
        <v>0.050614928</v>
      </c>
      <c r="M21" s="24">
        <v>2.479</v>
      </c>
      <c r="N21" s="6">
        <f t="shared" si="1"/>
        <v>0.086177477</v>
      </c>
      <c r="O21" s="5">
        <v>0.019</v>
      </c>
      <c r="P21" s="5">
        <f t="shared" si="2"/>
        <v>0.0006604969999999999</v>
      </c>
      <c r="Q21" s="24"/>
      <c r="R21" s="6"/>
    </row>
    <row r="22" spans="1:18" ht="12.75">
      <c r="A22" s="26"/>
      <c r="B22" s="55">
        <v>21</v>
      </c>
      <c r="C22" s="5" t="s">
        <v>192</v>
      </c>
      <c r="D22" s="14" t="s">
        <v>193</v>
      </c>
      <c r="E22" s="61">
        <v>10</v>
      </c>
      <c r="F22" s="5">
        <v>5</v>
      </c>
      <c r="G22" s="6"/>
      <c r="H22" s="5">
        <v>35179</v>
      </c>
      <c r="I22" s="24">
        <v>3.607</v>
      </c>
      <c r="J22" s="6">
        <f t="shared" si="3"/>
        <v>0.126890653</v>
      </c>
      <c r="K22" s="5">
        <v>0.271</v>
      </c>
      <c r="L22" s="5">
        <f t="shared" si="0"/>
        <v>0.009533509</v>
      </c>
      <c r="M22" s="24">
        <v>0.97</v>
      </c>
      <c r="N22" s="6">
        <f t="shared" si="1"/>
        <v>0.034123629999999995</v>
      </c>
      <c r="O22" s="5">
        <v>0.015</v>
      </c>
      <c r="P22" s="5">
        <f t="shared" si="2"/>
        <v>0.000527685</v>
      </c>
      <c r="Q22" s="24"/>
      <c r="R22" s="6"/>
    </row>
    <row r="23" spans="1:18" ht="12.75">
      <c r="A23" s="26"/>
      <c r="B23" s="55" t="s">
        <v>194</v>
      </c>
      <c r="C23" s="5" t="s">
        <v>195</v>
      </c>
      <c r="D23" s="14" t="s">
        <v>196</v>
      </c>
      <c r="E23" s="61">
        <v>10</v>
      </c>
      <c r="F23" s="5">
        <v>5</v>
      </c>
      <c r="G23" s="6"/>
      <c r="H23" s="5">
        <v>73229</v>
      </c>
      <c r="I23" s="24">
        <v>6.69</v>
      </c>
      <c r="J23" s="6">
        <f t="shared" si="3"/>
        <v>0.48990201</v>
      </c>
      <c r="K23" s="5">
        <v>1.939</v>
      </c>
      <c r="L23" s="5">
        <f t="shared" si="0"/>
        <v>0.14199103100000002</v>
      </c>
      <c r="M23" s="24">
        <v>2.197</v>
      </c>
      <c r="N23" s="6">
        <f t="shared" si="1"/>
        <v>0.16088411300000002</v>
      </c>
      <c r="O23" s="5">
        <v>0.005</v>
      </c>
      <c r="P23" s="5">
        <f t="shared" si="2"/>
        <v>0.00036614499999999996</v>
      </c>
      <c r="Q23" s="24"/>
      <c r="R23" s="6"/>
    </row>
    <row r="24" spans="1:18" ht="12.75">
      <c r="A24" s="26"/>
      <c r="B24" s="55">
        <v>25</v>
      </c>
      <c r="C24" s="5" t="s">
        <v>197</v>
      </c>
      <c r="D24" s="14" t="s">
        <v>198</v>
      </c>
      <c r="E24" s="61"/>
      <c r="F24" s="5"/>
      <c r="G24" s="6"/>
      <c r="H24" s="5"/>
      <c r="I24" s="24"/>
      <c r="J24" s="6"/>
      <c r="K24" s="5"/>
      <c r="L24" s="5"/>
      <c r="M24" s="24"/>
      <c r="N24" s="6"/>
      <c r="O24" s="5"/>
      <c r="P24" s="5"/>
      <c r="Q24" s="24"/>
      <c r="R24" s="6"/>
    </row>
    <row r="25" spans="1:18" ht="12.75">
      <c r="A25" s="27"/>
      <c r="B25" s="56">
        <v>42</v>
      </c>
      <c r="C25" s="28" t="s">
        <v>199</v>
      </c>
      <c r="D25" s="51" t="s">
        <v>200</v>
      </c>
      <c r="E25" s="62">
        <v>10</v>
      </c>
      <c r="F25" s="28">
        <v>5</v>
      </c>
      <c r="G25" s="29"/>
      <c r="H25" s="28">
        <v>111189</v>
      </c>
      <c r="I25" s="65">
        <v>0.567</v>
      </c>
      <c r="J25" s="29">
        <f t="shared" si="3"/>
        <v>0.06304416299999999</v>
      </c>
      <c r="K25" s="28">
        <v>0.028</v>
      </c>
      <c r="L25" s="28">
        <f aca="true" t="shared" si="4" ref="L25:L40">K25*H25/1000000</f>
        <v>0.0031132919999999997</v>
      </c>
      <c r="M25" s="65">
        <v>0.006</v>
      </c>
      <c r="N25" s="29">
        <f aca="true" t="shared" si="5" ref="N25:N40">M25*H25/1000000</f>
        <v>0.000667134</v>
      </c>
      <c r="O25" s="28">
        <v>0.003</v>
      </c>
      <c r="P25" s="28">
        <f aca="true" t="shared" si="6" ref="P25:P40">O25*H25/1000000</f>
        <v>0.000333567</v>
      </c>
      <c r="Q25" s="65"/>
      <c r="R25" s="29"/>
    </row>
    <row r="26" spans="1:18" ht="12.75">
      <c r="A26" s="26" t="s">
        <v>201</v>
      </c>
      <c r="B26" s="55">
        <v>35</v>
      </c>
      <c r="C26" s="5" t="s">
        <v>202</v>
      </c>
      <c r="D26" s="14" t="s">
        <v>203</v>
      </c>
      <c r="E26" s="61">
        <v>10</v>
      </c>
      <c r="F26" s="5">
        <v>5</v>
      </c>
      <c r="G26" s="6">
        <v>500</v>
      </c>
      <c r="H26" s="5">
        <v>53698</v>
      </c>
      <c r="I26" s="24">
        <v>5.78</v>
      </c>
      <c r="J26" s="6">
        <f aca="true" t="shared" si="7" ref="J26:J41">H26*I26/1000000</f>
        <v>0.31037444000000003</v>
      </c>
      <c r="K26" s="5">
        <v>0.153</v>
      </c>
      <c r="L26" s="5">
        <f t="shared" si="4"/>
        <v>0.008215794</v>
      </c>
      <c r="M26" s="24">
        <v>0.211</v>
      </c>
      <c r="N26" s="6">
        <f t="shared" si="5"/>
        <v>0.011330278000000001</v>
      </c>
      <c r="O26" s="5">
        <v>0.018</v>
      </c>
      <c r="P26" s="5">
        <f t="shared" si="6"/>
        <v>0.0009665639999999999</v>
      </c>
      <c r="Q26" s="24"/>
      <c r="R26" s="6">
        <v>132</v>
      </c>
    </row>
    <row r="27" spans="1:18" ht="12.75">
      <c r="A27" s="27"/>
      <c r="B27" s="56">
        <v>43</v>
      </c>
      <c r="C27" s="28" t="s">
        <v>204</v>
      </c>
      <c r="D27" s="51" t="s">
        <v>205</v>
      </c>
      <c r="E27" s="62">
        <v>10</v>
      </c>
      <c r="F27" s="28">
        <v>5</v>
      </c>
      <c r="G27" s="29"/>
      <c r="H27" s="28">
        <v>51869</v>
      </c>
      <c r="I27" s="65">
        <v>1.243</v>
      </c>
      <c r="J27" s="29">
        <f t="shared" si="7"/>
        <v>0.06447316700000001</v>
      </c>
      <c r="K27" s="28">
        <v>0.03</v>
      </c>
      <c r="L27" s="28">
        <f t="shared" si="4"/>
        <v>0.00155607</v>
      </c>
      <c r="M27" s="65">
        <v>0.128</v>
      </c>
      <c r="N27" s="29">
        <f t="shared" si="5"/>
        <v>0.006639232</v>
      </c>
      <c r="O27" s="28">
        <v>0.009</v>
      </c>
      <c r="P27" s="28">
        <f t="shared" si="6"/>
        <v>0.00046682099999999997</v>
      </c>
      <c r="Q27" s="65"/>
      <c r="R27" s="29"/>
    </row>
    <row r="28" spans="1:18" ht="12.75">
      <c r="A28" s="26" t="s">
        <v>81</v>
      </c>
      <c r="B28" s="55">
        <v>38</v>
      </c>
      <c r="C28" s="5" t="s">
        <v>206</v>
      </c>
      <c r="D28" s="14" t="s">
        <v>207</v>
      </c>
      <c r="E28" s="61">
        <v>10</v>
      </c>
      <c r="F28" s="5">
        <v>5</v>
      </c>
      <c r="G28" s="6"/>
      <c r="H28" s="5">
        <v>37713</v>
      </c>
      <c r="I28" s="24">
        <v>0.761</v>
      </c>
      <c r="J28" s="6">
        <f t="shared" si="7"/>
        <v>0.028699593000000002</v>
      </c>
      <c r="K28" s="5">
        <v>0.125</v>
      </c>
      <c r="L28" s="5">
        <f t="shared" si="4"/>
        <v>0.004714125</v>
      </c>
      <c r="M28" s="24">
        <v>0.228</v>
      </c>
      <c r="N28" s="6">
        <f t="shared" si="5"/>
        <v>0.008598564</v>
      </c>
      <c r="O28" s="5">
        <v>0.011</v>
      </c>
      <c r="P28" s="5">
        <f t="shared" si="6"/>
        <v>0.00041484299999999997</v>
      </c>
      <c r="Q28" s="24"/>
      <c r="R28" s="6"/>
    </row>
    <row r="29" spans="1:18" ht="12.75">
      <c r="A29" s="26"/>
      <c r="B29" s="55">
        <v>39</v>
      </c>
      <c r="C29" s="5" t="s">
        <v>208</v>
      </c>
      <c r="D29" s="14" t="s">
        <v>209</v>
      </c>
      <c r="E29" s="61">
        <v>10</v>
      </c>
      <c r="F29" s="5"/>
      <c r="G29" s="6">
        <v>500</v>
      </c>
      <c r="H29" s="5">
        <v>6484</v>
      </c>
      <c r="I29" s="24">
        <v>6.84</v>
      </c>
      <c r="J29" s="6">
        <f t="shared" si="7"/>
        <v>0.04435056</v>
      </c>
      <c r="K29" s="5">
        <v>2.738</v>
      </c>
      <c r="L29" s="5">
        <f t="shared" si="4"/>
        <v>0.017753191999999998</v>
      </c>
      <c r="M29" s="24">
        <v>0.317</v>
      </c>
      <c r="N29" s="6">
        <f t="shared" si="5"/>
        <v>0.0020554279999999998</v>
      </c>
      <c r="O29" s="5">
        <v>0.112</v>
      </c>
      <c r="P29" s="5">
        <f t="shared" si="6"/>
        <v>0.000726208</v>
      </c>
      <c r="Q29" s="24">
        <v>10</v>
      </c>
      <c r="R29" s="6">
        <f aca="true" t="shared" si="8" ref="R29:R39">Q29*H29/1000000</f>
        <v>0.06484</v>
      </c>
    </row>
    <row r="30" spans="1:18" ht="12.75">
      <c r="A30" s="27"/>
      <c r="B30" s="56">
        <v>40</v>
      </c>
      <c r="C30" s="28" t="s">
        <v>210</v>
      </c>
      <c r="D30" s="51" t="s">
        <v>211</v>
      </c>
      <c r="E30" s="62">
        <v>10</v>
      </c>
      <c r="F30" s="28">
        <v>5</v>
      </c>
      <c r="G30" s="29">
        <v>500</v>
      </c>
      <c r="H30" s="28">
        <v>99150</v>
      </c>
      <c r="I30" s="65">
        <v>1.847</v>
      </c>
      <c r="J30" s="29">
        <f t="shared" si="7"/>
        <v>0.18313005</v>
      </c>
      <c r="K30" s="28">
        <v>0.442</v>
      </c>
      <c r="L30" s="28">
        <f t="shared" si="4"/>
        <v>0.043824300000000004</v>
      </c>
      <c r="M30" s="65">
        <v>1.205</v>
      </c>
      <c r="N30" s="29">
        <f t="shared" si="5"/>
        <v>0.11947575</v>
      </c>
      <c r="O30" s="28"/>
      <c r="P30" s="28">
        <v>0.198</v>
      </c>
      <c r="Q30" s="65">
        <v>218</v>
      </c>
      <c r="R30" s="29">
        <f t="shared" si="8"/>
        <v>21.6147</v>
      </c>
    </row>
    <row r="31" spans="1:18" ht="12.75">
      <c r="A31" s="26" t="s">
        <v>212</v>
      </c>
      <c r="B31" s="55">
        <v>44</v>
      </c>
      <c r="C31" s="5" t="s">
        <v>213</v>
      </c>
      <c r="D31" s="14" t="s">
        <v>214</v>
      </c>
      <c r="E31" s="61">
        <v>20</v>
      </c>
      <c r="F31" s="5">
        <v>5</v>
      </c>
      <c r="G31" s="6"/>
      <c r="H31" s="5">
        <v>11936</v>
      </c>
      <c r="I31" s="24">
        <v>3.776</v>
      </c>
      <c r="J31" s="6">
        <f t="shared" si="7"/>
        <v>0.045070335999999996</v>
      </c>
      <c r="K31" s="5">
        <v>0.919</v>
      </c>
      <c r="L31" s="5">
        <f t="shared" si="4"/>
        <v>0.010969184000000002</v>
      </c>
      <c r="M31" s="24">
        <v>1.289</v>
      </c>
      <c r="N31" s="6">
        <f t="shared" si="5"/>
        <v>0.015385504</v>
      </c>
      <c r="O31" s="5">
        <v>0.045</v>
      </c>
      <c r="P31" s="5">
        <f t="shared" si="6"/>
        <v>0.00053712</v>
      </c>
      <c r="Q31" s="24"/>
      <c r="R31" s="6"/>
    </row>
    <row r="32" spans="1:18" ht="12.75">
      <c r="A32" s="27"/>
      <c r="B32" s="56">
        <v>45</v>
      </c>
      <c r="C32" s="28" t="s">
        <v>215</v>
      </c>
      <c r="D32" s="51" t="s">
        <v>216</v>
      </c>
      <c r="E32" s="62">
        <v>10</v>
      </c>
      <c r="F32" s="28">
        <v>5</v>
      </c>
      <c r="G32" s="29"/>
      <c r="H32" s="28">
        <v>15021</v>
      </c>
      <c r="I32" s="65">
        <v>2.162</v>
      </c>
      <c r="J32" s="29">
        <f t="shared" si="7"/>
        <v>0.032475402</v>
      </c>
      <c r="K32" s="28">
        <v>0.351</v>
      </c>
      <c r="L32" s="28">
        <f t="shared" si="4"/>
        <v>0.0052723710000000005</v>
      </c>
      <c r="M32" s="65">
        <v>0.32</v>
      </c>
      <c r="N32" s="29">
        <f t="shared" si="5"/>
        <v>0.0048067200000000004</v>
      </c>
      <c r="O32" s="28">
        <v>0.008</v>
      </c>
      <c r="P32" s="28">
        <f t="shared" si="6"/>
        <v>0.000120168</v>
      </c>
      <c r="Q32" s="65"/>
      <c r="R32" s="29"/>
    </row>
    <row r="33" spans="1:18" ht="12.75">
      <c r="A33" s="26" t="s">
        <v>217</v>
      </c>
      <c r="B33" s="55">
        <v>46</v>
      </c>
      <c r="C33" s="5" t="s">
        <v>218</v>
      </c>
      <c r="D33" s="14" t="s">
        <v>219</v>
      </c>
      <c r="E33" s="61">
        <v>20</v>
      </c>
      <c r="F33" s="5">
        <v>5</v>
      </c>
      <c r="G33" s="6"/>
      <c r="H33" s="5">
        <v>3413</v>
      </c>
      <c r="I33" s="24">
        <v>5.534</v>
      </c>
      <c r="J33" s="6">
        <f t="shared" si="7"/>
        <v>0.018887541999999997</v>
      </c>
      <c r="K33" s="5">
        <v>0.349</v>
      </c>
      <c r="L33" s="5">
        <f t="shared" si="4"/>
        <v>0.0011911369999999999</v>
      </c>
      <c r="M33" s="24">
        <v>2.641</v>
      </c>
      <c r="N33" s="6">
        <f t="shared" si="5"/>
        <v>0.009013733</v>
      </c>
      <c r="O33" s="5">
        <v>0.012</v>
      </c>
      <c r="P33" s="5">
        <f t="shared" si="6"/>
        <v>4.0956000000000006E-05</v>
      </c>
      <c r="Q33" s="24">
        <v>312</v>
      </c>
      <c r="R33" s="6">
        <f t="shared" si="8"/>
        <v>1.064856</v>
      </c>
    </row>
    <row r="34" spans="1:18" ht="27">
      <c r="A34" s="26"/>
      <c r="B34" s="55">
        <v>48</v>
      </c>
      <c r="C34" s="5" t="s">
        <v>180</v>
      </c>
      <c r="D34" s="14" t="s">
        <v>21</v>
      </c>
      <c r="E34" s="61"/>
      <c r="F34" s="5"/>
      <c r="G34" s="63" t="s">
        <v>220</v>
      </c>
      <c r="H34" s="5">
        <v>66431</v>
      </c>
      <c r="I34" s="24"/>
      <c r="J34" s="29"/>
      <c r="K34" s="5"/>
      <c r="L34" s="5"/>
      <c r="M34" s="24"/>
      <c r="N34" s="6"/>
      <c r="O34" s="5"/>
      <c r="P34" s="5"/>
      <c r="Q34" s="24">
        <v>739</v>
      </c>
      <c r="R34" s="6">
        <f t="shared" si="8"/>
        <v>49.092509</v>
      </c>
    </row>
    <row r="35" spans="1:18" ht="12.75">
      <c r="A35" s="30" t="s">
        <v>221</v>
      </c>
      <c r="B35" s="57">
        <v>52</v>
      </c>
      <c r="C35" s="21" t="s">
        <v>222</v>
      </c>
      <c r="D35" s="52" t="s">
        <v>223</v>
      </c>
      <c r="E35" s="64">
        <v>20</v>
      </c>
      <c r="F35" s="21">
        <v>5</v>
      </c>
      <c r="G35" s="22"/>
      <c r="H35" s="21">
        <v>3362</v>
      </c>
      <c r="I35" s="19">
        <v>15.23</v>
      </c>
      <c r="J35" s="29">
        <f t="shared" si="7"/>
        <v>0.05120326</v>
      </c>
      <c r="K35" s="21">
        <v>2.78</v>
      </c>
      <c r="L35" s="21">
        <f t="shared" si="4"/>
        <v>0.009346359999999998</v>
      </c>
      <c r="M35" s="19">
        <v>3.985</v>
      </c>
      <c r="N35" s="22">
        <f t="shared" si="5"/>
        <v>0.01339757</v>
      </c>
      <c r="O35" s="21">
        <v>0.11</v>
      </c>
      <c r="P35" s="21">
        <f t="shared" si="6"/>
        <v>0.00036982</v>
      </c>
      <c r="Q35" s="19"/>
      <c r="R35" s="22"/>
    </row>
    <row r="36" spans="1:18" ht="12.75">
      <c r="A36" s="26" t="s">
        <v>224</v>
      </c>
      <c r="B36" s="55" t="s">
        <v>225</v>
      </c>
      <c r="C36" s="5" t="s">
        <v>226</v>
      </c>
      <c r="D36" s="14" t="s">
        <v>227</v>
      </c>
      <c r="E36" s="61" t="s">
        <v>173</v>
      </c>
      <c r="F36" s="5">
        <v>5</v>
      </c>
      <c r="G36" s="6"/>
      <c r="H36" s="5">
        <v>209875</v>
      </c>
      <c r="I36" s="24">
        <v>1.26</v>
      </c>
      <c r="J36" s="6">
        <f t="shared" si="7"/>
        <v>0.2644425</v>
      </c>
      <c r="K36" s="5">
        <v>0.23</v>
      </c>
      <c r="L36" s="5">
        <f t="shared" si="4"/>
        <v>0.04827125</v>
      </c>
      <c r="M36" s="24">
        <v>0.11</v>
      </c>
      <c r="N36" s="6">
        <f t="shared" si="5"/>
        <v>0.02308625</v>
      </c>
      <c r="O36" s="5">
        <v>0.063</v>
      </c>
      <c r="P36" s="5">
        <f t="shared" si="6"/>
        <v>0.013222125</v>
      </c>
      <c r="Q36" s="24"/>
      <c r="R36" s="6"/>
    </row>
    <row r="37" spans="1:18" ht="12.75">
      <c r="A37" s="26"/>
      <c r="B37" s="55" t="s">
        <v>228</v>
      </c>
      <c r="C37" s="5" t="s">
        <v>226</v>
      </c>
      <c r="D37" s="14" t="s">
        <v>229</v>
      </c>
      <c r="E37" s="61" t="s">
        <v>173</v>
      </c>
      <c r="F37" s="5">
        <v>5</v>
      </c>
      <c r="G37" s="6"/>
      <c r="H37" s="5">
        <v>46983</v>
      </c>
      <c r="I37" s="24">
        <v>7.86</v>
      </c>
      <c r="J37" s="6">
        <f t="shared" si="7"/>
        <v>0.36928638</v>
      </c>
      <c r="K37" s="5">
        <v>1.36</v>
      </c>
      <c r="L37" s="5">
        <f t="shared" si="4"/>
        <v>0.06389688</v>
      </c>
      <c r="M37" s="24">
        <v>0.362</v>
      </c>
      <c r="N37" s="6">
        <f t="shared" si="5"/>
        <v>0.017007845999999997</v>
      </c>
      <c r="O37" s="5">
        <v>0.098</v>
      </c>
      <c r="P37" s="5">
        <f t="shared" si="6"/>
        <v>0.004604334</v>
      </c>
      <c r="Q37" s="24"/>
      <c r="R37" s="6"/>
    </row>
    <row r="38" spans="1:18" ht="12.75">
      <c r="A38" s="26"/>
      <c r="B38" s="55">
        <v>54</v>
      </c>
      <c r="C38" s="5" t="s">
        <v>230</v>
      </c>
      <c r="D38" s="14" t="s">
        <v>231</v>
      </c>
      <c r="E38" s="61">
        <v>10</v>
      </c>
      <c r="F38" s="5">
        <v>5</v>
      </c>
      <c r="G38" s="6"/>
      <c r="H38" s="5">
        <v>15953</v>
      </c>
      <c r="I38" s="24">
        <v>4.705</v>
      </c>
      <c r="J38" s="6">
        <f t="shared" si="7"/>
        <v>0.075058865</v>
      </c>
      <c r="K38" s="5">
        <v>1.385</v>
      </c>
      <c r="L38" s="5">
        <f t="shared" si="4"/>
        <v>0.022094904999999998</v>
      </c>
      <c r="M38" s="24">
        <v>0.275</v>
      </c>
      <c r="N38" s="6">
        <f t="shared" si="5"/>
        <v>0.004387075000000001</v>
      </c>
      <c r="O38" s="5">
        <v>0.024</v>
      </c>
      <c r="P38" s="5">
        <f t="shared" si="6"/>
        <v>0.00038287200000000003</v>
      </c>
      <c r="Q38" s="24"/>
      <c r="R38" s="6"/>
    </row>
    <row r="39" spans="1:18" ht="12.75">
      <c r="A39" s="27"/>
      <c r="B39" s="56">
        <v>55</v>
      </c>
      <c r="C39" s="28" t="s">
        <v>232</v>
      </c>
      <c r="D39" s="51" t="s">
        <v>233</v>
      </c>
      <c r="E39" s="62"/>
      <c r="F39" s="28"/>
      <c r="G39" s="29">
        <v>500</v>
      </c>
      <c r="H39" s="28">
        <v>1360</v>
      </c>
      <c r="I39" s="65"/>
      <c r="J39" s="29"/>
      <c r="K39" s="28"/>
      <c r="L39" s="28"/>
      <c r="M39" s="65"/>
      <c r="N39" s="29"/>
      <c r="O39" s="28"/>
      <c r="P39" s="28"/>
      <c r="Q39" s="65">
        <v>395</v>
      </c>
      <c r="R39" s="29">
        <f t="shared" si="8"/>
        <v>0.5372</v>
      </c>
    </row>
    <row r="40" spans="1:18" ht="12.75">
      <c r="A40" s="26" t="s">
        <v>234</v>
      </c>
      <c r="B40" s="55">
        <v>61</v>
      </c>
      <c r="C40" s="5" t="s">
        <v>235</v>
      </c>
      <c r="D40" s="14" t="s">
        <v>236</v>
      </c>
      <c r="E40" s="61">
        <v>20</v>
      </c>
      <c r="F40" s="5">
        <v>5</v>
      </c>
      <c r="G40" s="6"/>
      <c r="H40" s="5">
        <v>6616</v>
      </c>
      <c r="I40" s="24">
        <v>0.284</v>
      </c>
      <c r="J40" s="6">
        <f t="shared" si="7"/>
        <v>0.0018789439999999998</v>
      </c>
      <c r="K40" s="5">
        <v>0.036</v>
      </c>
      <c r="L40" s="5">
        <f t="shared" si="4"/>
        <v>0.000238176</v>
      </c>
      <c r="M40" s="24">
        <v>0.123</v>
      </c>
      <c r="N40" s="6">
        <f t="shared" si="5"/>
        <v>0.000813768</v>
      </c>
      <c r="O40" s="5">
        <v>0.002</v>
      </c>
      <c r="P40" s="5">
        <f t="shared" si="6"/>
        <v>1.3232000000000001E-05</v>
      </c>
      <c r="Q40" s="24"/>
      <c r="R40" s="6"/>
    </row>
    <row r="41" spans="1:18" ht="12.75">
      <c r="A41" s="26"/>
      <c r="B41" s="55">
        <v>63</v>
      </c>
      <c r="C41" s="5" t="s">
        <v>237</v>
      </c>
      <c r="D41" s="14" t="s">
        <v>238</v>
      </c>
      <c r="E41" s="61">
        <v>20</v>
      </c>
      <c r="F41" s="5">
        <v>5</v>
      </c>
      <c r="G41" s="6"/>
      <c r="H41" s="5">
        <v>43623</v>
      </c>
      <c r="I41" s="24">
        <v>8.96</v>
      </c>
      <c r="J41" s="6">
        <f t="shared" si="7"/>
        <v>0.39086208</v>
      </c>
      <c r="K41" s="5">
        <v>0.138</v>
      </c>
      <c r="L41" s="5">
        <f>K41*H41/1000000</f>
        <v>0.006019974</v>
      </c>
      <c r="M41" s="24">
        <v>7.123</v>
      </c>
      <c r="N41" s="6">
        <f>M41*H41/1000000</f>
        <v>0.31072662900000003</v>
      </c>
      <c r="O41" s="5">
        <v>0.013</v>
      </c>
      <c r="P41" s="5">
        <f>O41*H41/1000000</f>
        <v>0.0005670989999999999</v>
      </c>
      <c r="Q41" s="24"/>
      <c r="R41" s="6"/>
    </row>
    <row r="42" spans="1:18" ht="12.75">
      <c r="A42" s="26"/>
      <c r="B42" s="55">
        <v>64</v>
      </c>
      <c r="C42" s="5" t="s">
        <v>239</v>
      </c>
      <c r="D42" s="14" t="s">
        <v>240</v>
      </c>
      <c r="E42" s="61">
        <v>20</v>
      </c>
      <c r="F42" s="5">
        <v>5</v>
      </c>
      <c r="G42" s="6"/>
      <c r="H42" s="5">
        <v>43298</v>
      </c>
      <c r="I42" s="24">
        <v>3.65</v>
      </c>
      <c r="J42" s="6">
        <f>H42*I42/1000000</f>
        <v>0.15803769999999998</v>
      </c>
      <c r="K42" s="5">
        <v>0.36</v>
      </c>
      <c r="L42" s="5">
        <f>K42*H42/1000000</f>
        <v>0.015587279999999998</v>
      </c>
      <c r="M42" s="24">
        <v>1.26</v>
      </c>
      <c r="N42" s="6">
        <f>M42*H42/1000000</f>
        <v>0.05455548</v>
      </c>
      <c r="O42" s="5">
        <v>0.021</v>
      </c>
      <c r="P42" s="5">
        <f>O42*H42/1000000</f>
        <v>0.000909258</v>
      </c>
      <c r="Q42" s="24"/>
      <c r="R42" s="6"/>
    </row>
    <row r="43" spans="1:44" ht="13.5" thickBot="1">
      <c r="A43" s="59" t="s">
        <v>241</v>
      </c>
      <c r="B43" s="1"/>
      <c r="C43" s="1"/>
      <c r="D43" s="53" t="s">
        <v>242</v>
      </c>
      <c r="E43" s="20"/>
      <c r="F43" s="1"/>
      <c r="G43" s="2"/>
      <c r="H43" s="1"/>
      <c r="I43" s="20"/>
      <c r="J43" s="9">
        <f>SUM(J8:J42)</f>
        <v>4.790625727999999</v>
      </c>
      <c r="K43" s="8"/>
      <c r="L43" s="9">
        <f>SUM(L8:L42)</f>
        <v>0.732681001</v>
      </c>
      <c r="M43" s="59"/>
      <c r="N43" s="9">
        <f>SUM(N8:N42)</f>
        <v>1.2253182210000002</v>
      </c>
      <c r="O43" s="8"/>
      <c r="P43" s="9">
        <f>SUM(P8:P42)</f>
        <v>0.234943402</v>
      </c>
      <c r="Q43" s="59"/>
      <c r="R43" s="9">
        <f>SUM(R8:R42)</f>
        <v>306.868619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5" ht="12.75">
      <c r="A45" t="s">
        <v>243</v>
      </c>
    </row>
  </sheetData>
  <printOptions/>
  <pageMargins left="0.34" right="0.46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R45"/>
  <sheetViews>
    <sheetView workbookViewId="0" topLeftCell="G1">
      <selection activeCell="A44" sqref="A44"/>
    </sheetView>
  </sheetViews>
  <sheetFormatPr defaultColWidth="9.140625" defaultRowHeight="12.75"/>
  <cols>
    <col min="1" max="1" width="6.421875" style="0" customWidth="1"/>
    <col min="2" max="2" width="3.7109375" style="0" customWidth="1"/>
    <col min="3" max="3" width="16.57421875" style="0" customWidth="1"/>
    <col min="4" max="4" width="22.140625" style="0" customWidth="1"/>
    <col min="5" max="5" width="7.28125" style="0" customWidth="1"/>
    <col min="6" max="6" width="7.00390625" style="0" customWidth="1"/>
    <col min="7" max="7" width="6.8515625" style="0" customWidth="1"/>
    <col min="8" max="8" width="7.00390625" style="0" customWidth="1"/>
    <col min="9" max="9" width="7.140625" style="0" customWidth="1"/>
    <col min="10" max="11" width="7.7109375" style="0" customWidth="1"/>
    <col min="12" max="12" width="5.7109375" style="0" customWidth="1"/>
    <col min="13" max="13" width="6.8515625" style="0" customWidth="1"/>
    <col min="14" max="14" width="5.00390625" style="0" customWidth="1"/>
    <col min="15" max="15" width="6.57421875" style="0" customWidth="1"/>
    <col min="16" max="16" width="5.140625" style="0" customWidth="1"/>
    <col min="17" max="17" width="7.00390625" style="0" customWidth="1"/>
    <col min="18" max="18" width="6.28125" style="0" customWidth="1"/>
  </cols>
  <sheetData>
    <row r="4" ht="13.5" thickBot="1"/>
    <row r="5" spans="1:18" ht="12.75">
      <c r="A5" s="31"/>
      <c r="B5" s="32" t="s">
        <v>147</v>
      </c>
      <c r="C5" s="33"/>
      <c r="D5" s="31"/>
      <c r="E5" s="34"/>
      <c r="F5" s="35" t="s">
        <v>148</v>
      </c>
      <c r="G5" s="36"/>
      <c r="H5" s="35"/>
      <c r="I5" s="35"/>
      <c r="J5" s="35" t="s">
        <v>149</v>
      </c>
      <c r="K5" s="35"/>
      <c r="L5" s="35"/>
      <c r="M5" s="35"/>
      <c r="N5" s="35"/>
      <c r="O5" s="35"/>
      <c r="P5" s="35"/>
      <c r="Q5" s="35"/>
      <c r="R5" s="37"/>
    </row>
    <row r="6" spans="1:18" ht="14.25">
      <c r="A6" s="38" t="s">
        <v>150</v>
      </c>
      <c r="B6" s="39" t="s">
        <v>151</v>
      </c>
      <c r="C6" s="40" t="s">
        <v>152</v>
      </c>
      <c r="D6" s="41" t="s">
        <v>153</v>
      </c>
      <c r="E6" s="42" t="s">
        <v>154</v>
      </c>
      <c r="F6" s="43" t="s">
        <v>155</v>
      </c>
      <c r="G6" s="43" t="s">
        <v>156</v>
      </c>
      <c r="H6" s="42" t="s">
        <v>157</v>
      </c>
      <c r="I6" s="44" t="s">
        <v>154</v>
      </c>
      <c r="J6" s="43"/>
      <c r="K6" s="44" t="s">
        <v>158</v>
      </c>
      <c r="L6" s="45"/>
      <c r="M6" s="44" t="s">
        <v>159</v>
      </c>
      <c r="N6" s="43"/>
      <c r="O6" s="44" t="s">
        <v>160</v>
      </c>
      <c r="P6" s="43"/>
      <c r="Q6" s="44" t="s">
        <v>156</v>
      </c>
      <c r="R6" s="46"/>
    </row>
    <row r="7" spans="1:18" ht="13.5" thickBot="1">
      <c r="A7" s="47"/>
      <c r="B7" s="47"/>
      <c r="C7" s="48"/>
      <c r="D7" s="47"/>
      <c r="E7" s="8" t="s">
        <v>161</v>
      </c>
      <c r="F7" s="49" t="s">
        <v>161</v>
      </c>
      <c r="G7" s="49" t="s">
        <v>161</v>
      </c>
      <c r="H7" s="8" t="s">
        <v>162</v>
      </c>
      <c r="I7" s="8" t="s">
        <v>161</v>
      </c>
      <c r="J7" s="8" t="s">
        <v>163</v>
      </c>
      <c r="K7" s="8" t="s">
        <v>161</v>
      </c>
      <c r="L7" s="8" t="s">
        <v>163</v>
      </c>
      <c r="M7" s="8" t="s">
        <v>161</v>
      </c>
      <c r="N7" s="8" t="s">
        <v>163</v>
      </c>
      <c r="O7" s="8" t="s">
        <v>161</v>
      </c>
      <c r="P7" s="8" t="s">
        <v>163</v>
      </c>
      <c r="Q7" s="8" t="s">
        <v>161</v>
      </c>
      <c r="R7" s="9" t="s">
        <v>163</v>
      </c>
    </row>
    <row r="8" spans="1:18" ht="12.75">
      <c r="A8" s="25" t="s">
        <v>164</v>
      </c>
      <c r="B8" s="54">
        <v>1</v>
      </c>
      <c r="C8" s="3" t="s">
        <v>165</v>
      </c>
      <c r="D8" s="50" t="s">
        <v>166</v>
      </c>
      <c r="E8" s="54">
        <v>10</v>
      </c>
      <c r="F8" s="3">
        <v>5</v>
      </c>
      <c r="G8" s="3"/>
      <c r="H8" s="3">
        <v>27881</v>
      </c>
      <c r="I8" s="3">
        <v>5.51</v>
      </c>
      <c r="J8" s="3">
        <f>I8*H8/1000000</f>
        <v>0.15362431</v>
      </c>
      <c r="K8" s="3">
        <v>0.66</v>
      </c>
      <c r="L8" s="3">
        <f>K8*H8/1000000</f>
        <v>0.018401459999999998</v>
      </c>
      <c r="M8" s="3">
        <v>0.874</v>
      </c>
      <c r="N8" s="3">
        <f>M8*H8/1000000</f>
        <v>0.024367994</v>
      </c>
      <c r="O8" s="3">
        <v>0.066</v>
      </c>
      <c r="P8" s="3">
        <f>O8*H8/1000000</f>
        <v>0.0018401460000000002</v>
      </c>
      <c r="Q8" s="3"/>
      <c r="R8" s="4"/>
    </row>
    <row r="9" spans="1:18" ht="12.75">
      <c r="A9" s="26"/>
      <c r="B9" s="55">
        <v>2</v>
      </c>
      <c r="C9" s="5" t="s">
        <v>167</v>
      </c>
      <c r="D9" s="14" t="s">
        <v>168</v>
      </c>
      <c r="E9" s="55">
        <v>10</v>
      </c>
      <c r="F9" s="5">
        <v>5</v>
      </c>
      <c r="G9" s="5"/>
      <c r="H9" s="5">
        <v>18431</v>
      </c>
      <c r="I9" s="5">
        <v>5.267</v>
      </c>
      <c r="J9" s="5">
        <f aca="true" t="shared" si="0" ref="J9:J23">I9*H9/1000000</f>
        <v>0.09707607700000001</v>
      </c>
      <c r="K9" s="5">
        <v>0.817</v>
      </c>
      <c r="L9" s="5">
        <f aca="true" t="shared" si="1" ref="L9:L23">K9*H9/1000000</f>
        <v>0.015058127</v>
      </c>
      <c r="M9" s="5">
        <v>0.897</v>
      </c>
      <c r="N9" s="5">
        <f aca="true" t="shared" si="2" ref="N9:N23">M9*H9/1000000</f>
        <v>0.016532607</v>
      </c>
      <c r="O9" s="5">
        <v>0.018</v>
      </c>
      <c r="P9" s="5">
        <f aca="true" t="shared" si="3" ref="P9:P23">O9*H9/1000000</f>
        <v>0.000331758</v>
      </c>
      <c r="Q9" s="5"/>
      <c r="R9" s="6"/>
    </row>
    <row r="10" spans="1:18" ht="12.75">
      <c r="A10" s="26"/>
      <c r="B10" s="55">
        <v>5</v>
      </c>
      <c r="C10" s="5" t="s">
        <v>169</v>
      </c>
      <c r="D10" s="14" t="s">
        <v>170</v>
      </c>
      <c r="E10" s="55">
        <v>10</v>
      </c>
      <c r="F10" s="5">
        <v>5</v>
      </c>
      <c r="G10" s="5"/>
      <c r="H10" s="5">
        <v>5781</v>
      </c>
      <c r="I10" s="5">
        <v>4.5</v>
      </c>
      <c r="J10" s="5">
        <f t="shared" si="0"/>
        <v>0.0260145</v>
      </c>
      <c r="K10" s="5">
        <v>0.583</v>
      </c>
      <c r="L10" s="5">
        <f t="shared" si="1"/>
        <v>0.0033703229999999997</v>
      </c>
      <c r="M10" s="5">
        <v>1.001</v>
      </c>
      <c r="N10" s="5">
        <f t="shared" si="2"/>
        <v>0.005786780999999999</v>
      </c>
      <c r="O10" s="5">
        <v>0.012</v>
      </c>
      <c r="P10" s="5">
        <f t="shared" si="3"/>
        <v>6.9372E-05</v>
      </c>
      <c r="Q10" s="5"/>
      <c r="R10" s="6"/>
    </row>
    <row r="11" spans="1:18" ht="12.75">
      <c r="A11" s="26"/>
      <c r="B11" s="55">
        <v>6</v>
      </c>
      <c r="C11" s="5" t="s">
        <v>171</v>
      </c>
      <c r="D11" s="14" t="s">
        <v>172</v>
      </c>
      <c r="E11" s="55" t="s">
        <v>173</v>
      </c>
      <c r="F11" s="5">
        <v>5</v>
      </c>
      <c r="G11" s="5">
        <v>800</v>
      </c>
      <c r="H11" s="5">
        <v>68174</v>
      </c>
      <c r="I11" s="5">
        <v>1.372</v>
      </c>
      <c r="J11" s="5">
        <f t="shared" si="0"/>
        <v>0.093534728</v>
      </c>
      <c r="K11" s="5">
        <v>0.041</v>
      </c>
      <c r="L11" s="5">
        <f t="shared" si="1"/>
        <v>0.002795134</v>
      </c>
      <c r="M11" s="5">
        <v>0.17</v>
      </c>
      <c r="N11" s="5">
        <f t="shared" si="2"/>
        <v>0.01158958</v>
      </c>
      <c r="O11" s="5">
        <v>0.008</v>
      </c>
      <c r="P11" s="5">
        <f t="shared" si="3"/>
        <v>0.000545392</v>
      </c>
      <c r="Q11" s="5">
        <v>630</v>
      </c>
      <c r="R11" s="6">
        <f>Q11*H11/1000000</f>
        <v>42.94962</v>
      </c>
    </row>
    <row r="12" spans="1:18" ht="12.75">
      <c r="A12" s="26"/>
      <c r="B12" s="55">
        <v>7</v>
      </c>
      <c r="C12" s="5" t="s">
        <v>174</v>
      </c>
      <c r="D12" s="14" t="s">
        <v>175</v>
      </c>
      <c r="E12" s="55">
        <v>10</v>
      </c>
      <c r="F12" s="5">
        <v>5</v>
      </c>
      <c r="G12" s="5">
        <v>800</v>
      </c>
      <c r="H12" s="5">
        <v>119977</v>
      </c>
      <c r="I12" s="5">
        <v>3.988</v>
      </c>
      <c r="J12" s="5">
        <f t="shared" si="0"/>
        <v>0.478468276</v>
      </c>
      <c r="K12" s="5">
        <v>1.006</v>
      </c>
      <c r="L12" s="5">
        <f t="shared" si="1"/>
        <v>0.12069686199999999</v>
      </c>
      <c r="M12" s="5">
        <v>1.128</v>
      </c>
      <c r="N12" s="5">
        <f t="shared" si="2"/>
        <v>0.13533405599999998</v>
      </c>
      <c r="O12" s="5">
        <v>0.065</v>
      </c>
      <c r="P12" s="5">
        <f t="shared" si="3"/>
        <v>0.007798505</v>
      </c>
      <c r="Q12" s="5">
        <v>14.3</v>
      </c>
      <c r="R12" s="6">
        <f>Q12*H12/1000000</f>
        <v>1.7156711</v>
      </c>
    </row>
    <row r="13" spans="1:18" ht="12.75">
      <c r="A13" s="26"/>
      <c r="B13" s="55">
        <v>8</v>
      </c>
      <c r="C13" s="5" t="s">
        <v>176</v>
      </c>
      <c r="D13" s="14" t="s">
        <v>177</v>
      </c>
      <c r="E13" s="55">
        <v>10</v>
      </c>
      <c r="F13" s="5">
        <v>5</v>
      </c>
      <c r="G13" s="5"/>
      <c r="H13" s="5">
        <v>6629</v>
      </c>
      <c r="I13" s="5">
        <v>9.803</v>
      </c>
      <c r="J13" s="5">
        <f t="shared" si="0"/>
        <v>0.06498408700000001</v>
      </c>
      <c r="K13" s="5">
        <v>2.362</v>
      </c>
      <c r="L13" s="5">
        <f t="shared" si="1"/>
        <v>0.015657698</v>
      </c>
      <c r="M13" s="5">
        <v>1.147</v>
      </c>
      <c r="N13" s="5">
        <f t="shared" si="2"/>
        <v>0.0076034629999999995</v>
      </c>
      <c r="O13" s="5">
        <v>0.175</v>
      </c>
      <c r="P13" s="5">
        <f t="shared" si="3"/>
        <v>0.0011600749999999998</v>
      </c>
      <c r="Q13" s="5"/>
      <c r="R13" s="6"/>
    </row>
    <row r="14" spans="1:18" ht="12.75">
      <c r="A14" s="26"/>
      <c r="B14" s="55">
        <v>11</v>
      </c>
      <c r="C14" s="5" t="s">
        <v>178</v>
      </c>
      <c r="D14" s="14" t="s">
        <v>179</v>
      </c>
      <c r="E14" s="55">
        <v>10</v>
      </c>
      <c r="F14" s="5">
        <v>5</v>
      </c>
      <c r="G14" s="5"/>
      <c r="H14" s="5">
        <v>23157</v>
      </c>
      <c r="I14" s="5">
        <v>8.705</v>
      </c>
      <c r="J14" s="5">
        <f t="shared" si="0"/>
        <v>0.201581685</v>
      </c>
      <c r="K14" s="5">
        <v>2.083</v>
      </c>
      <c r="L14" s="5">
        <f t="shared" si="1"/>
        <v>0.048236031000000006</v>
      </c>
      <c r="M14" s="5">
        <v>1.051</v>
      </c>
      <c r="N14" s="5">
        <f t="shared" si="2"/>
        <v>0.024338007</v>
      </c>
      <c r="O14" s="5">
        <v>0.146</v>
      </c>
      <c r="P14" s="5">
        <f t="shared" si="3"/>
        <v>0.0033809219999999997</v>
      </c>
      <c r="Q14" s="5"/>
      <c r="R14" s="6"/>
    </row>
    <row r="15" spans="1:18" ht="15.75">
      <c r="A15" s="27"/>
      <c r="B15" s="56">
        <v>12</v>
      </c>
      <c r="C15" s="28" t="s">
        <v>180</v>
      </c>
      <c r="D15" s="51"/>
      <c r="E15" s="56"/>
      <c r="F15" s="28"/>
      <c r="G15" s="28">
        <v>1200</v>
      </c>
      <c r="H15" s="28">
        <v>68377</v>
      </c>
      <c r="I15" s="28"/>
      <c r="J15" s="28"/>
      <c r="K15" s="28"/>
      <c r="L15" s="28"/>
      <c r="M15" s="28"/>
      <c r="N15" s="28"/>
      <c r="O15" s="28"/>
      <c r="P15" s="28"/>
      <c r="Q15" s="28">
        <v>890</v>
      </c>
      <c r="R15" s="29">
        <f>Q15*H15/1000000</f>
        <v>60.85553</v>
      </c>
    </row>
    <row r="16" spans="1:18" ht="12.75">
      <c r="A16" s="26" t="s">
        <v>27</v>
      </c>
      <c r="B16" s="55">
        <v>15</v>
      </c>
      <c r="C16" s="5" t="s">
        <v>181</v>
      </c>
      <c r="D16" s="14" t="s">
        <v>182</v>
      </c>
      <c r="E16" s="55">
        <v>10</v>
      </c>
      <c r="F16" s="5">
        <v>5</v>
      </c>
      <c r="G16" s="5"/>
      <c r="H16" s="5">
        <v>108782</v>
      </c>
      <c r="I16" s="5">
        <v>8.95</v>
      </c>
      <c r="J16" s="5">
        <f t="shared" si="0"/>
        <v>0.9735988999999999</v>
      </c>
      <c r="K16" s="5">
        <v>2.059</v>
      </c>
      <c r="L16" s="5">
        <f t="shared" si="1"/>
        <v>0.223982138</v>
      </c>
      <c r="M16" s="5">
        <v>5.393</v>
      </c>
      <c r="N16" s="5">
        <f t="shared" si="2"/>
        <v>0.586661326</v>
      </c>
      <c r="O16" s="5">
        <v>0.152</v>
      </c>
      <c r="P16" s="5">
        <f t="shared" si="3"/>
        <v>0.016534864</v>
      </c>
      <c r="Q16" s="5"/>
      <c r="R16" s="6"/>
    </row>
    <row r="17" spans="1:18" ht="12.75">
      <c r="A17" s="26"/>
      <c r="B17" s="55">
        <v>16</v>
      </c>
      <c r="C17" s="5" t="s">
        <v>183</v>
      </c>
      <c r="D17" s="14" t="s">
        <v>184</v>
      </c>
      <c r="E17" s="55">
        <v>10</v>
      </c>
      <c r="F17" s="5">
        <v>5</v>
      </c>
      <c r="G17" s="5"/>
      <c r="H17" s="5">
        <v>14355</v>
      </c>
      <c r="I17" s="5">
        <v>7.077</v>
      </c>
      <c r="J17" s="5">
        <f t="shared" si="0"/>
        <v>0.101590335</v>
      </c>
      <c r="K17" s="5"/>
      <c r="L17" s="5"/>
      <c r="M17" s="5"/>
      <c r="N17" s="5"/>
      <c r="O17" s="5"/>
      <c r="P17" s="5"/>
      <c r="Q17" s="5"/>
      <c r="R17" s="6"/>
    </row>
    <row r="18" spans="1:18" ht="12.75">
      <c r="A18" s="26"/>
      <c r="B18" s="55">
        <v>17</v>
      </c>
      <c r="C18" s="5" t="s">
        <v>185</v>
      </c>
      <c r="D18" s="14" t="s">
        <v>186</v>
      </c>
      <c r="E18" s="55">
        <v>10</v>
      </c>
      <c r="F18" s="5">
        <v>5</v>
      </c>
      <c r="G18" s="5"/>
      <c r="H18" s="5">
        <v>13915</v>
      </c>
      <c r="I18" s="5">
        <v>6.423</v>
      </c>
      <c r="J18" s="5">
        <f t="shared" si="0"/>
        <v>0.089376045</v>
      </c>
      <c r="K18" s="5"/>
      <c r="L18" s="5"/>
      <c r="M18" s="5"/>
      <c r="N18" s="5"/>
      <c r="O18" s="5"/>
      <c r="P18" s="5"/>
      <c r="Q18" s="5"/>
      <c r="R18" s="6"/>
    </row>
    <row r="19" spans="1:18" ht="12.75">
      <c r="A19" s="26"/>
      <c r="B19" s="55">
        <v>18</v>
      </c>
      <c r="C19" s="5" t="s">
        <v>187</v>
      </c>
      <c r="D19" s="14" t="s">
        <v>188</v>
      </c>
      <c r="E19" s="55"/>
      <c r="F19" s="5"/>
      <c r="G19" s="5"/>
      <c r="H19" s="5">
        <v>4426</v>
      </c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2.75">
      <c r="A20" s="26"/>
      <c r="B20" s="55">
        <v>19</v>
      </c>
      <c r="C20" s="5" t="s">
        <v>189</v>
      </c>
      <c r="D20" s="14" t="s">
        <v>188</v>
      </c>
      <c r="E20" s="55"/>
      <c r="F20" s="5"/>
      <c r="G20" s="5"/>
      <c r="H20" s="5">
        <v>6374</v>
      </c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26"/>
      <c r="B21" s="55">
        <v>20</v>
      </c>
      <c r="C21" s="5" t="s">
        <v>190</v>
      </c>
      <c r="D21" s="14" t="s">
        <v>191</v>
      </c>
      <c r="E21" s="55">
        <v>10</v>
      </c>
      <c r="F21" s="5">
        <v>5</v>
      </c>
      <c r="G21" s="5"/>
      <c r="H21" s="5">
        <v>62514</v>
      </c>
      <c r="I21" s="5">
        <v>9.63</v>
      </c>
      <c r="J21" s="5">
        <f t="shared" si="0"/>
        <v>0.60200982</v>
      </c>
      <c r="K21" s="5">
        <v>1.656</v>
      </c>
      <c r="L21" s="5">
        <f t="shared" si="1"/>
        <v>0.10352318399999999</v>
      </c>
      <c r="M21" s="5">
        <v>6.252</v>
      </c>
      <c r="N21" s="5">
        <f t="shared" si="2"/>
        <v>0.390837528</v>
      </c>
      <c r="O21" s="5">
        <v>0.12</v>
      </c>
      <c r="P21" s="5">
        <f t="shared" si="3"/>
        <v>0.007501679999999999</v>
      </c>
      <c r="Q21" s="5"/>
      <c r="R21" s="6"/>
    </row>
    <row r="22" spans="1:18" ht="12.75">
      <c r="A22" s="26"/>
      <c r="B22" s="55">
        <v>21</v>
      </c>
      <c r="C22" s="5" t="s">
        <v>192</v>
      </c>
      <c r="D22" s="14" t="s">
        <v>193</v>
      </c>
      <c r="E22" s="55">
        <v>10</v>
      </c>
      <c r="F22" s="5">
        <v>5</v>
      </c>
      <c r="G22" s="5"/>
      <c r="H22" s="5">
        <v>36364</v>
      </c>
      <c r="I22" s="5">
        <v>3.967</v>
      </c>
      <c r="J22" s="5">
        <f t="shared" si="0"/>
        <v>0.144255988</v>
      </c>
      <c r="K22" s="5">
        <v>0.042</v>
      </c>
      <c r="L22" s="5">
        <f t="shared" si="1"/>
        <v>0.001527288</v>
      </c>
      <c r="M22" s="5">
        <v>2.135</v>
      </c>
      <c r="N22" s="5">
        <f t="shared" si="2"/>
        <v>0.07763714</v>
      </c>
      <c r="O22" s="5">
        <v>0.024</v>
      </c>
      <c r="P22" s="5">
        <f t="shared" si="3"/>
        <v>0.000872736</v>
      </c>
      <c r="Q22" s="5"/>
      <c r="R22" s="6"/>
    </row>
    <row r="23" spans="1:18" ht="12.75">
      <c r="A23" s="26"/>
      <c r="B23" s="55" t="s">
        <v>194</v>
      </c>
      <c r="C23" s="5" t="s">
        <v>195</v>
      </c>
      <c r="D23" s="14" t="s">
        <v>196</v>
      </c>
      <c r="E23" s="55">
        <v>10</v>
      </c>
      <c r="F23" s="5">
        <v>5</v>
      </c>
      <c r="G23" s="5"/>
      <c r="H23" s="5">
        <v>79223</v>
      </c>
      <c r="I23" s="5">
        <v>5.469</v>
      </c>
      <c r="J23" s="5">
        <f t="shared" si="0"/>
        <v>0.433270587</v>
      </c>
      <c r="K23" s="5">
        <v>0.817</v>
      </c>
      <c r="L23" s="5">
        <f t="shared" si="1"/>
        <v>0.064725191</v>
      </c>
      <c r="M23" s="5">
        <v>1.738</v>
      </c>
      <c r="N23" s="5">
        <f t="shared" si="2"/>
        <v>0.13768957399999998</v>
      </c>
      <c r="O23" s="5">
        <v>0.013</v>
      </c>
      <c r="P23" s="5">
        <f t="shared" si="3"/>
        <v>0.001029899</v>
      </c>
      <c r="Q23" s="5"/>
      <c r="R23" s="6"/>
    </row>
    <row r="24" spans="1:18" ht="12.75">
      <c r="A24" s="26"/>
      <c r="B24" s="55">
        <v>25</v>
      </c>
      <c r="C24" s="5" t="s">
        <v>197</v>
      </c>
      <c r="D24" s="14" t="s">
        <v>198</v>
      </c>
      <c r="E24" s="55"/>
      <c r="F24" s="5"/>
      <c r="G24" s="5"/>
      <c r="H24" s="5">
        <v>33683</v>
      </c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27"/>
      <c r="B25" s="56">
        <v>42</v>
      </c>
      <c r="C25" s="28" t="s">
        <v>199</v>
      </c>
      <c r="D25" s="51" t="s">
        <v>200</v>
      </c>
      <c r="E25" s="56">
        <v>10</v>
      </c>
      <c r="F25" s="28">
        <v>5</v>
      </c>
      <c r="G25" s="28"/>
      <c r="H25" s="28">
        <v>73144</v>
      </c>
      <c r="I25" s="28">
        <v>0.812</v>
      </c>
      <c r="J25" s="28">
        <f aca="true" t="shared" si="4" ref="J25:J40">I25*H25/1000000</f>
        <v>0.059392928000000005</v>
      </c>
      <c r="K25" s="28">
        <v>0.19</v>
      </c>
      <c r="L25" s="28">
        <f aca="true" t="shared" si="5" ref="L25:L40">K25*H25/1000000</f>
        <v>0.013897360000000001</v>
      </c>
      <c r="M25" s="28">
        <v>0.258</v>
      </c>
      <c r="N25" s="28">
        <f aca="true" t="shared" si="6" ref="N25:N40">M25*H25/1000000</f>
        <v>0.018871152000000002</v>
      </c>
      <c r="O25" s="28">
        <v>0.001</v>
      </c>
      <c r="P25" s="28">
        <f aca="true" t="shared" si="7" ref="P25:P40">O25*H25/1000000</f>
        <v>7.3144E-05</v>
      </c>
      <c r="Q25" s="28"/>
      <c r="R25" s="29"/>
    </row>
    <row r="26" spans="1:18" ht="12.75">
      <c r="A26" s="26" t="s">
        <v>201</v>
      </c>
      <c r="B26" s="55">
        <v>35</v>
      </c>
      <c r="C26" s="5" t="s">
        <v>202</v>
      </c>
      <c r="D26" s="14" t="s">
        <v>203</v>
      </c>
      <c r="E26" s="55">
        <v>10</v>
      </c>
      <c r="F26" s="5">
        <v>5</v>
      </c>
      <c r="G26" s="5">
        <v>500</v>
      </c>
      <c r="H26" s="5">
        <v>49666</v>
      </c>
      <c r="I26" s="5">
        <v>4.033</v>
      </c>
      <c r="J26" s="5">
        <f t="shared" si="4"/>
        <v>0.20030297800000002</v>
      </c>
      <c r="K26" s="5">
        <v>0.101</v>
      </c>
      <c r="L26" s="5">
        <f t="shared" si="5"/>
        <v>0.005016266</v>
      </c>
      <c r="M26" s="5">
        <v>0.131</v>
      </c>
      <c r="N26" s="5">
        <f t="shared" si="6"/>
        <v>0.006506246</v>
      </c>
      <c r="O26" s="5">
        <v>0.002</v>
      </c>
      <c r="P26" s="5">
        <f t="shared" si="7"/>
        <v>9.9332E-05</v>
      </c>
      <c r="Q26" s="5">
        <v>119</v>
      </c>
      <c r="R26" s="6">
        <f>Q26*H26/1000000</f>
        <v>5.910254</v>
      </c>
    </row>
    <row r="27" spans="1:18" ht="12.75">
      <c r="A27" s="27"/>
      <c r="B27" s="56">
        <v>43</v>
      </c>
      <c r="C27" s="28" t="s">
        <v>204</v>
      </c>
      <c r="D27" s="51" t="s">
        <v>205</v>
      </c>
      <c r="E27" s="56">
        <v>10</v>
      </c>
      <c r="F27" s="28">
        <v>5</v>
      </c>
      <c r="G27" s="28"/>
      <c r="H27" s="28">
        <v>53035</v>
      </c>
      <c r="I27" s="28">
        <v>1.945</v>
      </c>
      <c r="J27" s="28">
        <f t="shared" si="4"/>
        <v>0.103153075</v>
      </c>
      <c r="K27" s="28">
        <v>0.028</v>
      </c>
      <c r="L27" s="28">
        <f t="shared" si="5"/>
        <v>0.0014849800000000001</v>
      </c>
      <c r="M27" s="28">
        <v>0.71</v>
      </c>
      <c r="N27" s="28">
        <f t="shared" si="6"/>
        <v>0.03765485</v>
      </c>
      <c r="O27" s="28">
        <v>0.002</v>
      </c>
      <c r="P27" s="28">
        <f t="shared" si="7"/>
        <v>0.00010607</v>
      </c>
      <c r="Q27" s="28"/>
      <c r="R27" s="29"/>
    </row>
    <row r="28" spans="1:18" ht="12.75">
      <c r="A28" s="26" t="s">
        <v>81</v>
      </c>
      <c r="B28" s="55">
        <v>38</v>
      </c>
      <c r="C28" s="5" t="s">
        <v>206</v>
      </c>
      <c r="D28" s="14" t="s">
        <v>207</v>
      </c>
      <c r="E28" s="55">
        <v>10</v>
      </c>
      <c r="F28" s="5">
        <v>5</v>
      </c>
      <c r="G28" s="5"/>
      <c r="H28" s="5">
        <v>35609</v>
      </c>
      <c r="I28" s="5">
        <v>1.583</v>
      </c>
      <c r="J28" s="5">
        <f t="shared" si="4"/>
        <v>0.056369047</v>
      </c>
      <c r="K28" s="5">
        <v>0.3</v>
      </c>
      <c r="L28" s="5">
        <f t="shared" si="5"/>
        <v>0.010682699999999998</v>
      </c>
      <c r="M28" s="5">
        <v>0.811</v>
      </c>
      <c r="N28" s="5">
        <f t="shared" si="6"/>
        <v>0.028878899</v>
      </c>
      <c r="O28" s="5">
        <v>0.02</v>
      </c>
      <c r="P28" s="5">
        <f t="shared" si="7"/>
        <v>0.0007121800000000001</v>
      </c>
      <c r="Q28" s="5"/>
      <c r="R28" s="6"/>
    </row>
    <row r="29" spans="1:18" ht="12.75">
      <c r="A29" s="26"/>
      <c r="B29" s="55">
        <v>39</v>
      </c>
      <c r="C29" s="5" t="s">
        <v>208</v>
      </c>
      <c r="D29" s="14" t="s">
        <v>209</v>
      </c>
      <c r="E29" s="55">
        <v>10</v>
      </c>
      <c r="F29" s="5"/>
      <c r="G29" s="5">
        <v>500</v>
      </c>
      <c r="H29" s="5">
        <v>8188</v>
      </c>
      <c r="I29" s="5">
        <v>7.208</v>
      </c>
      <c r="J29" s="5">
        <f t="shared" si="4"/>
        <v>0.059019104</v>
      </c>
      <c r="K29" s="5">
        <v>2.665</v>
      </c>
      <c r="L29" s="5">
        <f t="shared" si="5"/>
        <v>0.02182102</v>
      </c>
      <c r="M29" s="5">
        <v>0.4</v>
      </c>
      <c r="N29" s="5">
        <f t="shared" si="6"/>
        <v>0.0032752000000000002</v>
      </c>
      <c r="O29" s="5">
        <v>0.192</v>
      </c>
      <c r="P29" s="5">
        <f t="shared" si="7"/>
        <v>0.001572096</v>
      </c>
      <c r="Q29" s="5">
        <v>4</v>
      </c>
      <c r="R29" s="6">
        <f aca="true" t="shared" si="8" ref="R29:R39">Q29*H29/1000000</f>
        <v>0.032752</v>
      </c>
    </row>
    <row r="30" spans="1:18" ht="12.75">
      <c r="A30" s="27"/>
      <c r="B30" s="56">
        <v>40</v>
      </c>
      <c r="C30" s="28" t="s">
        <v>210</v>
      </c>
      <c r="D30" s="51" t="s">
        <v>211</v>
      </c>
      <c r="E30" s="56">
        <v>10</v>
      </c>
      <c r="F30" s="28">
        <v>5</v>
      </c>
      <c r="G30" s="28">
        <v>500</v>
      </c>
      <c r="H30" s="28">
        <v>87917</v>
      </c>
      <c r="I30" s="28">
        <v>3.104</v>
      </c>
      <c r="J30" s="28">
        <f t="shared" si="4"/>
        <v>0.272894368</v>
      </c>
      <c r="K30" s="28">
        <v>1.175</v>
      </c>
      <c r="L30" s="28">
        <f t="shared" si="5"/>
        <v>0.103302475</v>
      </c>
      <c r="M30" s="28">
        <v>0.998</v>
      </c>
      <c r="N30" s="28">
        <f t="shared" si="6"/>
        <v>0.087741166</v>
      </c>
      <c r="O30" s="28">
        <v>0.071</v>
      </c>
      <c r="P30" s="28">
        <f t="shared" si="7"/>
        <v>0.006242106999999999</v>
      </c>
      <c r="Q30" s="28">
        <v>336</v>
      </c>
      <c r="R30" s="29">
        <f t="shared" si="8"/>
        <v>29.540112</v>
      </c>
    </row>
    <row r="31" spans="1:18" ht="12.75">
      <c r="A31" s="26" t="s">
        <v>212</v>
      </c>
      <c r="B31" s="55">
        <v>44</v>
      </c>
      <c r="C31" s="5" t="s">
        <v>213</v>
      </c>
      <c r="D31" s="14" t="s">
        <v>214</v>
      </c>
      <c r="E31" s="55">
        <v>20</v>
      </c>
      <c r="F31" s="5">
        <v>5</v>
      </c>
      <c r="G31" s="5"/>
      <c r="H31" s="5">
        <v>8465</v>
      </c>
      <c r="I31" s="5">
        <v>7.476</v>
      </c>
      <c r="J31" s="5">
        <f t="shared" si="4"/>
        <v>0.06328434</v>
      </c>
      <c r="K31" s="5">
        <v>0.281</v>
      </c>
      <c r="L31" s="5">
        <f t="shared" si="5"/>
        <v>0.0023786650000000003</v>
      </c>
      <c r="M31" s="5">
        <v>2.761</v>
      </c>
      <c r="N31" s="5">
        <f t="shared" si="6"/>
        <v>0.023371865000000002</v>
      </c>
      <c r="O31" s="5">
        <v>0.021</v>
      </c>
      <c r="P31" s="5">
        <f t="shared" si="7"/>
        <v>0.000177765</v>
      </c>
      <c r="Q31" s="5"/>
      <c r="R31" s="6"/>
    </row>
    <row r="32" spans="1:18" ht="12.75">
      <c r="A32" s="27"/>
      <c r="B32" s="56">
        <v>45</v>
      </c>
      <c r="C32" s="28" t="s">
        <v>215</v>
      </c>
      <c r="D32" s="51" t="s">
        <v>216</v>
      </c>
      <c r="E32" s="56">
        <v>10</v>
      </c>
      <c r="F32" s="28">
        <v>5</v>
      </c>
      <c r="G32" s="28"/>
      <c r="H32" s="28">
        <v>14727</v>
      </c>
      <c r="I32" s="28">
        <v>5.748</v>
      </c>
      <c r="J32" s="28">
        <f t="shared" si="4"/>
        <v>0.084650796</v>
      </c>
      <c r="K32" s="28">
        <v>3.177</v>
      </c>
      <c r="L32" s="28">
        <f t="shared" si="5"/>
        <v>0.046787679000000006</v>
      </c>
      <c r="M32" s="28">
        <v>0.886</v>
      </c>
      <c r="N32" s="28">
        <f t="shared" si="6"/>
        <v>0.013048121999999999</v>
      </c>
      <c r="O32" s="28">
        <v>0.011</v>
      </c>
      <c r="P32" s="28">
        <f t="shared" si="7"/>
        <v>0.000161997</v>
      </c>
      <c r="Q32" s="28"/>
      <c r="R32" s="29"/>
    </row>
    <row r="33" spans="1:18" ht="12.75">
      <c r="A33" s="26" t="s">
        <v>217</v>
      </c>
      <c r="B33" s="55">
        <v>46</v>
      </c>
      <c r="C33" s="5" t="s">
        <v>218</v>
      </c>
      <c r="D33" s="14" t="s">
        <v>219</v>
      </c>
      <c r="E33" s="55">
        <v>20</v>
      </c>
      <c r="F33" s="5">
        <v>5</v>
      </c>
      <c r="G33" s="5"/>
      <c r="H33" s="5">
        <v>4034</v>
      </c>
      <c r="I33" s="5">
        <v>1.085</v>
      </c>
      <c r="J33" s="5">
        <f t="shared" si="4"/>
        <v>0.00437689</v>
      </c>
      <c r="K33" s="5">
        <v>0.066</v>
      </c>
      <c r="L33" s="5">
        <f t="shared" si="5"/>
        <v>0.000266244</v>
      </c>
      <c r="M33" s="5">
        <v>0.588</v>
      </c>
      <c r="N33" s="5">
        <f t="shared" si="6"/>
        <v>0.002371992</v>
      </c>
      <c r="O33" s="5">
        <v>0.005</v>
      </c>
      <c r="P33" s="5">
        <f t="shared" si="7"/>
        <v>2.0170000000000002E-05</v>
      </c>
      <c r="Q33" s="5">
        <v>336</v>
      </c>
      <c r="R33" s="6">
        <f t="shared" si="8"/>
        <v>1.355424</v>
      </c>
    </row>
    <row r="34" spans="1:18" ht="27">
      <c r="A34" s="26"/>
      <c r="B34" s="55">
        <v>48</v>
      </c>
      <c r="C34" s="5" t="s">
        <v>180</v>
      </c>
      <c r="D34" s="14" t="s">
        <v>21</v>
      </c>
      <c r="E34" s="55"/>
      <c r="F34" s="5"/>
      <c r="G34" s="58" t="s">
        <v>220</v>
      </c>
      <c r="H34" s="5">
        <v>66431</v>
      </c>
      <c r="I34" s="5"/>
      <c r="J34" s="5"/>
      <c r="K34" s="5"/>
      <c r="L34" s="5"/>
      <c r="M34" s="5"/>
      <c r="N34" s="5"/>
      <c r="O34" s="5"/>
      <c r="P34" s="5"/>
      <c r="Q34" s="5">
        <v>768</v>
      </c>
      <c r="R34" s="6">
        <f t="shared" si="8"/>
        <v>51.019008</v>
      </c>
    </row>
    <row r="35" spans="1:18" ht="12.75">
      <c r="A35" s="30" t="s">
        <v>221</v>
      </c>
      <c r="B35" s="57">
        <v>52</v>
      </c>
      <c r="C35" s="21" t="s">
        <v>222</v>
      </c>
      <c r="D35" s="52" t="s">
        <v>223</v>
      </c>
      <c r="E35" s="57">
        <v>20</v>
      </c>
      <c r="F35" s="21">
        <v>5</v>
      </c>
      <c r="G35" s="21"/>
      <c r="H35" s="21">
        <v>3342</v>
      </c>
      <c r="I35" s="21">
        <v>16.45</v>
      </c>
      <c r="J35" s="21">
        <f t="shared" si="4"/>
        <v>0.054975899999999994</v>
      </c>
      <c r="K35" s="21">
        <v>3.47</v>
      </c>
      <c r="L35" s="21">
        <f t="shared" si="5"/>
        <v>0.01159674</v>
      </c>
      <c r="M35" s="21">
        <v>4.475</v>
      </c>
      <c r="N35" s="21">
        <f t="shared" si="6"/>
        <v>0.014955449999999999</v>
      </c>
      <c r="O35" s="21">
        <v>0.112</v>
      </c>
      <c r="P35" s="21">
        <f t="shared" si="7"/>
        <v>0.00037430400000000005</v>
      </c>
      <c r="Q35" s="21"/>
      <c r="R35" s="22"/>
    </row>
    <row r="36" spans="1:18" ht="12.75">
      <c r="A36" s="26" t="s">
        <v>224</v>
      </c>
      <c r="B36" s="55" t="s">
        <v>225</v>
      </c>
      <c r="C36" s="5" t="s">
        <v>226</v>
      </c>
      <c r="D36" s="14" t="s">
        <v>227</v>
      </c>
      <c r="E36" s="55" t="s">
        <v>173</v>
      </c>
      <c r="F36" s="5">
        <v>5</v>
      </c>
      <c r="G36" s="5"/>
      <c r="H36" s="5">
        <v>215980</v>
      </c>
      <c r="I36" s="5">
        <v>1.311</v>
      </c>
      <c r="J36" s="5">
        <f t="shared" si="4"/>
        <v>0.28314977999999996</v>
      </c>
      <c r="K36" s="5">
        <v>0.19</v>
      </c>
      <c r="L36" s="5">
        <f t="shared" si="5"/>
        <v>0.041036199999999995</v>
      </c>
      <c r="M36" s="5">
        <v>0.099</v>
      </c>
      <c r="N36" s="5">
        <f t="shared" si="6"/>
        <v>0.02138202</v>
      </c>
      <c r="O36" s="5">
        <v>0.002</v>
      </c>
      <c r="P36" s="5">
        <f t="shared" si="7"/>
        <v>0.00043196000000000006</v>
      </c>
      <c r="Q36" s="5"/>
      <c r="R36" s="6"/>
    </row>
    <row r="37" spans="1:18" ht="12.75">
      <c r="A37" s="26"/>
      <c r="B37" s="55" t="s">
        <v>228</v>
      </c>
      <c r="C37" s="5" t="s">
        <v>226</v>
      </c>
      <c r="D37" s="14" t="s">
        <v>229</v>
      </c>
      <c r="E37" s="55" t="s">
        <v>173</v>
      </c>
      <c r="F37" s="5">
        <v>5</v>
      </c>
      <c r="G37" s="5"/>
      <c r="H37" s="5">
        <v>4739</v>
      </c>
      <c r="I37" s="5">
        <v>6.781</v>
      </c>
      <c r="J37" s="5">
        <f t="shared" si="4"/>
        <v>0.032135158999999996</v>
      </c>
      <c r="K37" s="5">
        <v>1.785</v>
      </c>
      <c r="L37" s="5">
        <f t="shared" si="5"/>
        <v>0.008459115</v>
      </c>
      <c r="M37" s="5">
        <v>0.569</v>
      </c>
      <c r="N37" s="5">
        <f t="shared" si="6"/>
        <v>0.002696491</v>
      </c>
      <c r="O37" s="5">
        <v>0.015</v>
      </c>
      <c r="P37" s="5">
        <f t="shared" si="7"/>
        <v>7.108499999999999E-05</v>
      </c>
      <c r="Q37" s="5"/>
      <c r="R37" s="6"/>
    </row>
    <row r="38" spans="1:18" ht="12.75">
      <c r="A38" s="26"/>
      <c r="B38" s="55">
        <v>54</v>
      </c>
      <c r="C38" s="5" t="s">
        <v>230</v>
      </c>
      <c r="D38" s="14" t="s">
        <v>231</v>
      </c>
      <c r="E38" s="55">
        <v>10</v>
      </c>
      <c r="F38" s="5">
        <v>5</v>
      </c>
      <c r="G38" s="5"/>
      <c r="H38" s="5">
        <v>18456</v>
      </c>
      <c r="I38" s="5">
        <v>7.011</v>
      </c>
      <c r="J38" s="5">
        <f t="shared" si="4"/>
        <v>0.129395016</v>
      </c>
      <c r="K38" s="5">
        <v>2.53</v>
      </c>
      <c r="L38" s="5">
        <f t="shared" si="5"/>
        <v>0.046693679999999994</v>
      </c>
      <c r="M38" s="5">
        <v>0.518</v>
      </c>
      <c r="N38" s="5">
        <f t="shared" si="6"/>
        <v>0.009560208</v>
      </c>
      <c r="O38" s="5">
        <v>0.037</v>
      </c>
      <c r="P38" s="5">
        <f t="shared" si="7"/>
        <v>0.000682872</v>
      </c>
      <c r="Q38" s="5"/>
      <c r="R38" s="6"/>
    </row>
    <row r="39" spans="1:18" ht="12.75">
      <c r="A39" s="27"/>
      <c r="B39" s="56">
        <v>55</v>
      </c>
      <c r="C39" s="28" t="s">
        <v>232</v>
      </c>
      <c r="D39" s="51" t="s">
        <v>233</v>
      </c>
      <c r="E39" s="56"/>
      <c r="F39" s="28"/>
      <c r="G39" s="28">
        <v>500</v>
      </c>
      <c r="H39" s="28">
        <v>1251</v>
      </c>
      <c r="I39" s="28"/>
      <c r="J39" s="28"/>
      <c r="K39" s="28"/>
      <c r="L39" s="28"/>
      <c r="M39" s="28"/>
      <c r="N39" s="28"/>
      <c r="O39" s="28"/>
      <c r="P39" s="28"/>
      <c r="Q39" s="28">
        <v>470</v>
      </c>
      <c r="R39" s="29">
        <f t="shared" si="8"/>
        <v>0.58797</v>
      </c>
    </row>
    <row r="40" spans="1:18" ht="12.75">
      <c r="A40" s="26" t="s">
        <v>234</v>
      </c>
      <c r="B40" s="55">
        <v>61</v>
      </c>
      <c r="C40" s="5" t="s">
        <v>235</v>
      </c>
      <c r="D40" s="14" t="s">
        <v>236</v>
      </c>
      <c r="E40" s="55">
        <v>20</v>
      </c>
      <c r="F40" s="5">
        <v>5</v>
      </c>
      <c r="G40" s="5"/>
      <c r="H40" s="5">
        <v>21648</v>
      </c>
      <c r="I40" s="5">
        <v>1.32</v>
      </c>
      <c r="J40" s="5">
        <f t="shared" si="4"/>
        <v>0.02857536</v>
      </c>
      <c r="K40" s="5">
        <v>0.251</v>
      </c>
      <c r="L40" s="5">
        <f t="shared" si="5"/>
        <v>0.005433648</v>
      </c>
      <c r="M40" s="5">
        <v>0.422</v>
      </c>
      <c r="N40" s="5">
        <f t="shared" si="6"/>
        <v>0.009135456</v>
      </c>
      <c r="O40" s="5">
        <v>0.01</v>
      </c>
      <c r="P40" s="5">
        <f t="shared" si="7"/>
        <v>0.00021648000000000001</v>
      </c>
      <c r="Q40" s="5"/>
      <c r="R40" s="6"/>
    </row>
    <row r="41" spans="1:18" ht="12.75">
      <c r="A41" s="26"/>
      <c r="B41" s="55">
        <v>63</v>
      </c>
      <c r="C41" s="5" t="s">
        <v>237</v>
      </c>
      <c r="D41" s="14" t="s">
        <v>238</v>
      </c>
      <c r="E41" s="55">
        <v>20</v>
      </c>
      <c r="F41" s="5">
        <v>5</v>
      </c>
      <c r="G41" s="5"/>
      <c r="H41" s="5">
        <v>53621</v>
      </c>
      <c r="I41" s="5">
        <v>5.4</v>
      </c>
      <c r="J41" s="5">
        <f>I41*H41/1000000</f>
        <v>0.2895534</v>
      </c>
      <c r="K41" s="5">
        <v>0.084</v>
      </c>
      <c r="L41" s="5">
        <f>K41*H41/1000000</f>
        <v>0.004504164000000001</v>
      </c>
      <c r="M41" s="5">
        <v>3.247</v>
      </c>
      <c r="N41" s="5">
        <f>M41*H41/1000000</f>
        <v>0.17410738699999997</v>
      </c>
      <c r="O41" s="5">
        <v>0.007</v>
      </c>
      <c r="P41" s="5">
        <f>O41*H41/1000000</f>
        <v>0.000375347</v>
      </c>
      <c r="Q41" s="5"/>
      <c r="R41" s="6"/>
    </row>
    <row r="42" spans="1:18" ht="12.75">
      <c r="A42" s="26"/>
      <c r="B42" s="55">
        <v>64</v>
      </c>
      <c r="C42" s="5" t="s">
        <v>239</v>
      </c>
      <c r="D42" s="14" t="s">
        <v>240</v>
      </c>
      <c r="E42" s="55">
        <v>20</v>
      </c>
      <c r="F42" s="5">
        <v>5</v>
      </c>
      <c r="G42" s="5"/>
      <c r="H42" s="5">
        <v>45270</v>
      </c>
      <c r="I42" s="5">
        <v>1.375</v>
      </c>
      <c r="J42" s="5">
        <f>I42*H42/1000000</f>
        <v>0.06224625</v>
      </c>
      <c r="K42" s="5">
        <v>0.069</v>
      </c>
      <c r="L42" s="5">
        <f>K42*H42/1000000</f>
        <v>0.00312363</v>
      </c>
      <c r="M42" s="5">
        <v>0.16</v>
      </c>
      <c r="N42" s="5">
        <f>M42*H42/1000000</f>
        <v>0.0072432</v>
      </c>
      <c r="O42" s="5">
        <v>0.011</v>
      </c>
      <c r="P42" s="5">
        <f>O42*H42/1000000</f>
        <v>0.0004979699999999999</v>
      </c>
      <c r="Q42" s="5"/>
      <c r="R42" s="6"/>
    </row>
    <row r="43" spans="1:18" ht="13.5" thickBot="1">
      <c r="A43" s="59" t="s">
        <v>241</v>
      </c>
      <c r="B43" s="1"/>
      <c r="C43" s="1"/>
      <c r="D43" s="53" t="s">
        <v>242</v>
      </c>
      <c r="E43" s="1"/>
      <c r="F43" s="1"/>
      <c r="G43" s="1"/>
      <c r="H43" s="1"/>
      <c r="I43" s="1"/>
      <c r="J43" s="1">
        <f>SUM(J8:J42)</f>
        <v>5.242859728999998</v>
      </c>
      <c r="K43" s="1"/>
      <c r="L43" s="1">
        <f>SUM(L8:L42)</f>
        <v>0.9444580019999997</v>
      </c>
      <c r="M43" s="1"/>
      <c r="N43" s="1">
        <f>SUM(N8:N42)</f>
        <v>1.8791777600000004</v>
      </c>
      <c r="O43" s="1"/>
      <c r="P43" s="1">
        <f>SUM(P8:P42)</f>
        <v>0.05288022799999999</v>
      </c>
      <c r="Q43" s="1"/>
      <c r="R43" s="1">
        <f>SUM(R8:R42)</f>
        <v>193.9663411</v>
      </c>
    </row>
    <row r="45" ht="12.75">
      <c r="A45" t="s">
        <v>243</v>
      </c>
    </row>
  </sheetData>
  <printOptions/>
  <pageMargins left="0.32" right="0.46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ATZORI IGNAZIO</dc:creator>
  <cp:keywords/>
  <dc:description/>
  <cp:lastModifiedBy>Ing. Maria Grazia Mannai</cp:lastModifiedBy>
  <cp:lastPrinted>1998-12-29T10:17:48Z</cp:lastPrinted>
  <dcterms:created xsi:type="dcterms:W3CDTF">1998-07-17T07:20:27Z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